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15" windowWidth="18195" windowHeight="51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Sheet1!$A$6:$L$266</definedName>
  </definedNames>
  <calcPr calcId="144525"/>
</workbook>
</file>

<file path=xl/calcChain.xml><?xml version="1.0" encoding="utf-8"?>
<calcChain xmlns="http://schemas.openxmlformats.org/spreadsheetml/2006/main">
  <c r="J263" i="1" l="1"/>
  <c r="K218" i="1" l="1"/>
  <c r="K217" i="1"/>
  <c r="H272" i="1"/>
  <c r="L196" i="1"/>
  <c r="L194" i="1"/>
  <c r="L193" i="1"/>
  <c r="H263" i="1"/>
  <c r="G193" i="1"/>
  <c r="E263" i="1"/>
  <c r="J867" i="1" l="1"/>
  <c r="J859" i="1"/>
  <c r="K529" i="1" l="1"/>
  <c r="H605" i="1" l="1"/>
  <c r="G525" i="1"/>
  <c r="E558" i="1"/>
  <c r="J537" i="1"/>
  <c r="H558" i="1" l="1"/>
  <c r="J556" i="1" s="1"/>
  <c r="J392" i="1"/>
  <c r="L972" i="1" l="1"/>
  <c r="L971" i="1"/>
  <c r="J970" i="1"/>
  <c r="J971" i="1"/>
  <c r="I972" i="1"/>
  <c r="I975" i="1"/>
  <c r="H1000" i="1" l="1"/>
  <c r="H988" i="1"/>
  <c r="G990" i="1"/>
  <c r="K1498" i="1" l="1"/>
  <c r="L1597" i="1"/>
  <c r="J679" i="1" l="1"/>
  <c r="I705" i="1" l="1"/>
  <c r="L1246" i="1" l="1"/>
  <c r="J1247" i="1" l="1"/>
  <c r="J1233" i="1"/>
  <c r="H1234" i="1"/>
  <c r="J741" i="1"/>
  <c r="E990" i="1"/>
  <c r="H1212" i="1" l="1"/>
  <c r="F28" i="3"/>
  <c r="F18" i="3"/>
  <c r="F9" i="3"/>
  <c r="E29" i="3"/>
  <c r="E28" i="3"/>
  <c r="F25" i="3"/>
  <c r="I25" i="3"/>
  <c r="E20" i="3"/>
  <c r="E21" i="3"/>
  <c r="E22" i="3"/>
  <c r="E23" i="3"/>
  <c r="E25" i="3" s="1"/>
  <c r="E26" i="3"/>
  <c r="E27" i="3"/>
  <c r="E19" i="3"/>
  <c r="I16" i="3"/>
  <c r="I15" i="3"/>
  <c r="I9" i="3"/>
  <c r="I18" i="3"/>
  <c r="G18" i="3"/>
  <c r="G5" i="3"/>
  <c r="E6" i="3"/>
  <c r="E9" i="3" s="1"/>
  <c r="E7" i="3"/>
  <c r="E10" i="3"/>
  <c r="E18" i="3" s="1"/>
  <c r="E11" i="3"/>
  <c r="E12" i="3"/>
  <c r="E13" i="3"/>
  <c r="E14" i="3"/>
  <c r="E15" i="3"/>
  <c r="E16" i="3"/>
  <c r="E5" i="3"/>
  <c r="J1238" i="1"/>
  <c r="J1214" i="1"/>
  <c r="K1267" i="1" l="1"/>
  <c r="L1130" i="1" l="1"/>
  <c r="L1135" i="1"/>
  <c r="H1274" i="1"/>
  <c r="G1237" i="1"/>
  <c r="J1466" i="1" l="1"/>
  <c r="I1103" i="1" l="1"/>
  <c r="E1274" i="1"/>
  <c r="H1610" i="1" l="1"/>
  <c r="H1601" i="1"/>
  <c r="G1573" i="1"/>
  <c r="E1601" i="1"/>
  <c r="K2193" i="1" l="1"/>
  <c r="K2143" i="1"/>
  <c r="L2159" i="1" l="1"/>
  <c r="L2161" i="1"/>
  <c r="K1761" i="1" l="1"/>
  <c r="K1955" i="1" l="1"/>
  <c r="K1949" i="1"/>
  <c r="J1977" i="1" l="1"/>
  <c r="L1847" i="1" l="1"/>
  <c r="L1850" i="1"/>
  <c r="H1985" i="1"/>
  <c r="G1900" i="1"/>
  <c r="H1976" i="1"/>
  <c r="E1976" i="1"/>
  <c r="K2070" i="1" l="1"/>
  <c r="J2090" i="1"/>
  <c r="K2078" i="1"/>
  <c r="K2077" i="1"/>
  <c r="L2061" i="1"/>
  <c r="L2085" i="1" l="1"/>
  <c r="K2081" i="1"/>
  <c r="K2080" i="1"/>
  <c r="K2093" i="1" l="1"/>
  <c r="K2092" i="1"/>
  <c r="K2209" i="1" l="1"/>
  <c r="K2240" i="1" l="1"/>
  <c r="G2215" i="1" l="1"/>
  <c r="H2237" i="1"/>
  <c r="I2056" i="1"/>
  <c r="H2246" i="1"/>
  <c r="E2237" i="1"/>
</calcChain>
</file>

<file path=xl/sharedStrings.xml><?xml version="1.0" encoding="utf-8"?>
<sst xmlns="http://schemas.openxmlformats.org/spreadsheetml/2006/main" count="6556" uniqueCount="4005">
  <si>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</si>
  <si>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</si>
  <si>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</si>
  <si>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</si>
  <si>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</si>
  <si>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</si>
  <si>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</si>
  <si>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</si>
  <si>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</si>
  <si>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0004829</t>
  </si>
  <si>
    <t>Nguyễn Phùng Lan	Thanh</t>
  </si>
  <si>
    <t>Học phí tiếng Trung - khóa 2</t>
  </si>
  <si>
    <t>AB/20E 0004830</t>
  </si>
  <si>
    <t>Huỳnh Đình	Tú</t>
  </si>
  <si>
    <t>AB/20E 0004831</t>
  </si>
  <si>
    <t>Mai Quốc	Hãi</t>
  </si>
  <si>
    <t>Lệ phí thi CCB Anh văn</t>
  </si>
  <si>
    <t>AB/20E 0004832</t>
  </si>
  <si>
    <t>Nguyễn Khánh Thành	Tâm</t>
  </si>
  <si>
    <t>Học phí anh văn EB1a+ ôn thi</t>
  </si>
  <si>
    <t>AB/20E 0004833</t>
  </si>
  <si>
    <t>Nguyễn Duy	Anh</t>
  </si>
  <si>
    <t>Học phí Anh văn EA2</t>
  </si>
  <si>
    <t>AB/20E 0004834</t>
  </si>
  <si>
    <t>Vương Thị Bích	Trâm</t>
  </si>
  <si>
    <t>AB/20E 0004835</t>
  </si>
  <si>
    <t>Nguyễn Thị	Linh</t>
  </si>
  <si>
    <t>AB/20E 0004836</t>
  </si>
  <si>
    <t>Phan Thị	Thuận</t>
  </si>
  <si>
    <t>AB/20E 0004837</t>
  </si>
  <si>
    <t>Võ Thị Lệ 	Thu</t>
  </si>
  <si>
    <t>AB/20E 0004838</t>
  </si>
  <si>
    <t>Huỳnh Ngọc Kim 	Hân</t>
  </si>
  <si>
    <t>AB/20E 0004839</t>
  </si>
  <si>
    <t>Lê Duy	Khánh</t>
  </si>
  <si>
    <t>AB/20E 0004840</t>
  </si>
  <si>
    <t>AB/20E 0004841</t>
  </si>
  <si>
    <t>Lại Hưng	Thịnh</t>
  </si>
  <si>
    <t>AB/20E 0004842</t>
  </si>
  <si>
    <t>Châu Dị	Sang</t>
  </si>
  <si>
    <t>AB/20E 0004843</t>
  </si>
  <si>
    <t>Trần Minh	Phát</t>
  </si>
  <si>
    <t>AB/20E 0004844</t>
  </si>
  <si>
    <t>AB/20E 0004845</t>
  </si>
  <si>
    <t>Trần Phát	Minh</t>
  </si>
  <si>
    <t>AB/20E 0004846</t>
  </si>
  <si>
    <t>AB/20E 0004847</t>
  </si>
  <si>
    <t>Trương Cao	Đăng</t>
  </si>
  <si>
    <t>AB/20E 0004848</t>
  </si>
  <si>
    <t>Lê Ngô Thanh	Cường</t>
  </si>
  <si>
    <t>AB/20E 0004849</t>
  </si>
  <si>
    <t>Lê Bảo	Hân</t>
  </si>
  <si>
    <t>AB/20E 0004850</t>
  </si>
  <si>
    <t>Hồ Gia 	Bảo</t>
  </si>
  <si>
    <t>AB/20E 0004851</t>
  </si>
  <si>
    <t>Lệ phí thi CCA Anh văn</t>
  </si>
  <si>
    <t>AB/20E 0004852</t>
  </si>
  <si>
    <t>Mai Xuân 	Hùng</t>
  </si>
  <si>
    <t>AB/20E 0004853</t>
  </si>
  <si>
    <t>Trần Trung 	Hoan</t>
  </si>
  <si>
    <t>AB/20E 0004854</t>
  </si>
  <si>
    <t>Phạm Văn 	Huy</t>
  </si>
  <si>
    <t>AB/20E 0004855</t>
  </si>
  <si>
    <t>Trịnh Phạm Quang	Hải</t>
  </si>
  <si>
    <t>AB/20E 0004856</t>
  </si>
  <si>
    <t>Nguyễn Đặng Hoàng	Huy</t>
  </si>
  <si>
    <t>AB/20E 0004857</t>
  </si>
  <si>
    <t>AB/20E 0004858</t>
  </si>
  <si>
    <t>Nguyễn Quang	Cường</t>
  </si>
  <si>
    <t>AB/20E 0004859</t>
  </si>
  <si>
    <t>Đoàn Khánh	Huy</t>
  </si>
  <si>
    <t>Học phí anh văn EA1</t>
  </si>
  <si>
    <t>AB/20E 0004860</t>
  </si>
  <si>
    <t>Võ Thanh 	Tùng</t>
  </si>
  <si>
    <t>AB/20E 0004861</t>
  </si>
  <si>
    <t>Hồ Bảo 	Thắng</t>
  </si>
  <si>
    <t>AB/20E 0004862</t>
  </si>
  <si>
    <t>Nguyễn Cao	Sang</t>
  </si>
  <si>
    <t>AB/20E 0004863</t>
  </si>
  <si>
    <t>Lê Thanh 	Hoàng</t>
  </si>
  <si>
    <t>AB/20E 0004864</t>
  </si>
  <si>
    <t>Lê Thanh 	Tài</t>
  </si>
  <si>
    <t>AB/20E 0004865</t>
  </si>
  <si>
    <t>Nguyễn Thành	Trung</t>
  </si>
  <si>
    <t>AB/20E 0004866</t>
  </si>
  <si>
    <t>Nguyễn Hoàng 	Tú</t>
  </si>
  <si>
    <t>AB/20E 0004867</t>
  </si>
  <si>
    <t>Khương Thiên	Long</t>
  </si>
  <si>
    <t>Học phí tiếng Hàn - Khóa 2</t>
  </si>
  <si>
    <t>AB/20E 0004868</t>
  </si>
  <si>
    <t>Nguyễn Ngọc 	Trung</t>
  </si>
  <si>
    <t>AB/20E 0004869</t>
  </si>
  <si>
    <t>Đỗ Quốc 	Phong</t>
  </si>
  <si>
    <t>AB/20E 0004870</t>
  </si>
  <si>
    <t>Nguyễn Quốc	Đại</t>
  </si>
  <si>
    <t>AB/20E 0004871</t>
  </si>
  <si>
    <t>Trần Anh 	Quốc</t>
  </si>
  <si>
    <t>AB/20E 0004872</t>
  </si>
  <si>
    <t>Nguyễn Văn 	Hùng</t>
  </si>
  <si>
    <t>AB/20E 0004873</t>
  </si>
  <si>
    <t>Đặng Quốc 	Bảo</t>
  </si>
  <si>
    <t>AB/20E 0004874</t>
  </si>
  <si>
    <t>Nguyễn Hoài Phương	Nam</t>
  </si>
  <si>
    <t>AB/20E 0004875</t>
  </si>
  <si>
    <t>Nguyễn Quốc 	Khánh</t>
  </si>
  <si>
    <t>AB/20E 0004876</t>
  </si>
  <si>
    <t>AB/20E 0004877</t>
  </si>
  <si>
    <t>Nguyễn Nhựt	Thanh</t>
  </si>
  <si>
    <t>AB/20E 0004878</t>
  </si>
  <si>
    <t>Ngô Văn 	Huy</t>
  </si>
  <si>
    <t>AB/20E 0004879</t>
  </si>
  <si>
    <t>Nguyễn Ngọc 	Thìn</t>
  </si>
  <si>
    <t>AB/20E 0004880</t>
  </si>
  <si>
    <t>Nguyễn Tuấn	Tài</t>
  </si>
  <si>
    <t>AB/20E 0004881</t>
  </si>
  <si>
    <t>Nguyễn Trường	Giang</t>
  </si>
  <si>
    <t>AB/20E 0004882</t>
  </si>
  <si>
    <t>Lê Thị Mỹ	Trinh</t>
  </si>
  <si>
    <t>AB/20E 0004883</t>
  </si>
  <si>
    <t>Kha Hoài 	Phong</t>
  </si>
  <si>
    <t>AB/20E 0004884</t>
  </si>
  <si>
    <t>AB/20E 0004885</t>
  </si>
  <si>
    <t>Phan Tuấn 	Lộc</t>
  </si>
  <si>
    <t>AB/20E 0004886</t>
  </si>
  <si>
    <t>AB/20E 0004887</t>
  </si>
  <si>
    <t>Hoàng Quốc	 Huy</t>
  </si>
  <si>
    <t>AB/20E 0004888</t>
  </si>
  <si>
    <t>AB/20E 0004889</t>
  </si>
  <si>
    <t>Trần Vũ	Hào</t>
  </si>
  <si>
    <t>AB/20E 0004890</t>
  </si>
  <si>
    <t>Đinh Hùng 	Cường</t>
  </si>
  <si>
    <t>AB/20E 0004891</t>
  </si>
  <si>
    <t>AB/20E 0004892</t>
  </si>
  <si>
    <t>Trần Quốc	Nhựt</t>
  </si>
  <si>
    <t>AB/20E 0004893</t>
  </si>
  <si>
    <t>AB/20E 0004894</t>
  </si>
  <si>
    <t>Lại Khắc Thạch Thiên	An</t>
  </si>
  <si>
    <t>AB/20E 0004895</t>
  </si>
  <si>
    <t>Nguyễn Văn	Thành</t>
  </si>
  <si>
    <t>AB/20E 0004896</t>
  </si>
  <si>
    <t>Dương Hoàng 	Châu</t>
  </si>
  <si>
    <t>AB/20E 0004897</t>
  </si>
  <si>
    <t>Trần Ngọc Bảo 	Thy</t>
  </si>
  <si>
    <t>AB/20E 0004898</t>
  </si>
  <si>
    <t>Huỳnh Kim	Văn</t>
  </si>
  <si>
    <t>AB/20E 0004899</t>
  </si>
  <si>
    <t>Nguyễn Thành	Phát</t>
  </si>
  <si>
    <t>AB/20E 0004900</t>
  </si>
  <si>
    <t>Trần Văn Chí	Nhân</t>
  </si>
  <si>
    <t>AB/20E 0004901</t>
  </si>
  <si>
    <t>Nguyễn Bá 	Thắng</t>
  </si>
  <si>
    <t>AB/20E 0004902</t>
  </si>
  <si>
    <t>AB/20E 0004903</t>
  </si>
  <si>
    <t>Nguyễn Anh	Thi</t>
  </si>
  <si>
    <t>AB/20E 0004904</t>
  </si>
  <si>
    <t>Lê Thái 	Dương</t>
  </si>
  <si>
    <t>AB/20E 0004905</t>
  </si>
  <si>
    <t>Huỳnh	Trân</t>
  </si>
  <si>
    <t>AB/20E 0004906</t>
  </si>
  <si>
    <t>Võ Thành	Luân</t>
  </si>
  <si>
    <t>AB/20E 0004907</t>
  </si>
  <si>
    <t>Nguyễn Minh	Thiện</t>
  </si>
  <si>
    <t>AB/20E 0004908</t>
  </si>
  <si>
    <t>Nguyễn Thanh	Tuấn</t>
  </si>
  <si>
    <t>AB/20E 0004909</t>
  </si>
  <si>
    <t>Nguyễn Minh	Vũ</t>
  </si>
  <si>
    <t>AB/20E 0004910</t>
  </si>
  <si>
    <t>Trần Trung	Trực</t>
  </si>
  <si>
    <t>AB/20E 0004911</t>
  </si>
  <si>
    <t>Đặng Khánh	Hoàng</t>
  </si>
  <si>
    <t>AB/20E 0004912</t>
  </si>
  <si>
    <t>Hồ Quí 	Phi</t>
  </si>
  <si>
    <t>AB/20E 0004913</t>
  </si>
  <si>
    <t>Đoàn Tấn 	Đạt</t>
  </si>
  <si>
    <t>AB/20E 0004914</t>
  </si>
  <si>
    <t>Lê Tâm 	Như</t>
  </si>
  <si>
    <t>AB/20E 0004915</t>
  </si>
  <si>
    <t>Trương Thị Quỳnh	Như</t>
  </si>
  <si>
    <t>Học phí Tiếng Nhật - Khóa 2</t>
  </si>
  <si>
    <t>AB/20E 0004916</t>
  </si>
  <si>
    <t>Trần Minh	Thông</t>
  </si>
  <si>
    <t>AB/20E 0004917</t>
  </si>
  <si>
    <t>Võ Xuân	Thành</t>
  </si>
  <si>
    <t>AB/20E 0004918</t>
  </si>
  <si>
    <t>Dương Quốc	Bảo</t>
  </si>
  <si>
    <t>AB/20E 0004919</t>
  </si>
  <si>
    <t>Võ Thanh 	Liêm</t>
  </si>
  <si>
    <t>AB/20E 0004920</t>
  </si>
  <si>
    <t>Trần Quốc 	Sinh</t>
  </si>
  <si>
    <t>AB/20E 0004921</t>
  </si>
  <si>
    <t>Phạm Hồng 	Phong</t>
  </si>
  <si>
    <t>AB/20E 0004922</t>
  </si>
  <si>
    <t>Lê Nguyễn Trường 	An</t>
  </si>
  <si>
    <t>AB/20E 0004923</t>
  </si>
  <si>
    <t>Lê Huỳnh Hiếu	Thảo</t>
  </si>
  <si>
    <t>AB/20E 0004924</t>
  </si>
  <si>
    <t>Lê Minh	Ánh</t>
  </si>
  <si>
    <t>AB/20E 0004925</t>
  </si>
  <si>
    <t>Nguyễn Tường	Vy</t>
  </si>
  <si>
    <t>AB/20E 0004926</t>
  </si>
  <si>
    <t>Phạm Quỳnh	Như</t>
  </si>
  <si>
    <t>AB/20E 0004927</t>
  </si>
  <si>
    <t>Trần Đức 	Khang</t>
  </si>
  <si>
    <t>AB/20E 0004928</t>
  </si>
  <si>
    <t>Cao Lê Mộng 	Tuyền</t>
  </si>
  <si>
    <t>AB/20E 0004929</t>
  </si>
  <si>
    <t>Nguyễn Duy 	Hòa</t>
  </si>
  <si>
    <t>AB/20E 0004930</t>
  </si>
  <si>
    <t>Võ Anh 	Kiệt</t>
  </si>
  <si>
    <t>AB/20E 0004931</t>
  </si>
  <si>
    <t>Đinh Hữu 	Tài</t>
  </si>
  <si>
    <t>AB/20E 0004932</t>
  </si>
  <si>
    <t>Lê Thành 	Phú</t>
  </si>
  <si>
    <t>AB/20E 0004933</t>
  </si>
  <si>
    <t>Võ Văn 	Định</t>
  </si>
  <si>
    <t>AB/20E 0004934</t>
  </si>
  <si>
    <t>Huỳnh Quang	Hùng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</si>
  <si>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</si>
  <si>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</si>
  <si>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</si>
  <si>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</si>
  <si>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</si>
  <si>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</si>
  <si>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</si>
  <si>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</si>
  <si>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</si>
  <si>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</si>
  <si>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</si>
  <si>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</si>
  <si>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</si>
  <si>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</si>
  <si>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</si>
  <si>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</si>
  <si>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</si>
  <si>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</si>
  <si>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</si>
  <si>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</si>
  <si>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</si>
  <si>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</si>
  <si>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</si>
  <si>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</si>
  <si>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</si>
  <si>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</si>
  <si>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</si>
  <si>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Tổng cộng</t>
  </si>
  <si>
    <t>Thành phố Hồ Chí Minh, ngày      tháng  10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</si>
  <si>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</si>
  <si>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</si>
  <si>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</si>
  <si>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</si>
  <si>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</si>
  <si>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</si>
  <si>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</si>
  <si>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</si>
  <si>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0004962</t>
  </si>
  <si>
    <t>AB/20E 0004963</t>
  </si>
  <si>
    <t>AB/20E 0004964</t>
  </si>
  <si>
    <t>AB/20E 0004965</t>
  </si>
  <si>
    <t>AB/20E 0004966</t>
  </si>
  <si>
    <t>AB/20E 0004967</t>
  </si>
  <si>
    <t>AB/20E 0004968</t>
  </si>
  <si>
    <t>AB/20E 0004969</t>
  </si>
  <si>
    <t>AB/20E 0004970</t>
  </si>
  <si>
    <t>AB/20E 0004971</t>
  </si>
  <si>
    <t>AB/20E 0004972</t>
  </si>
  <si>
    <t>AB/20E 0004973</t>
  </si>
  <si>
    <t>AB/20E 0004974</t>
  </si>
  <si>
    <t>AB/20E 0004975</t>
  </si>
  <si>
    <t>AB/20E 0004976</t>
  </si>
  <si>
    <t>AB/20E 0004977</t>
  </si>
  <si>
    <t>AB/20E 0004978</t>
  </si>
  <si>
    <t>AB/20E 0004979</t>
  </si>
  <si>
    <t>AB/20E 0004980</t>
  </si>
  <si>
    <t>AB/20E 0004981</t>
  </si>
  <si>
    <t>AB/20E 0004982</t>
  </si>
  <si>
    <t>AB/20E 0004983</t>
  </si>
  <si>
    <t>AB/20E 0004984</t>
  </si>
  <si>
    <t>AB/20E 0004985</t>
  </si>
  <si>
    <t>AB/20E 0004986</t>
  </si>
  <si>
    <t>AB/20E 0004987</t>
  </si>
  <si>
    <t>AB/20E 0004988</t>
  </si>
  <si>
    <t>AB/20E 0004989</t>
  </si>
  <si>
    <t>AB/20E 0004990</t>
  </si>
  <si>
    <t>AB/20E 0004991</t>
  </si>
  <si>
    <t>AB/20E 0004992</t>
  </si>
  <si>
    <t>AB/20E 0004993</t>
  </si>
  <si>
    <t>AB/20E 0004994</t>
  </si>
  <si>
    <t>AB/20E 0004995</t>
  </si>
  <si>
    <t>AB/20E 0004996</t>
  </si>
  <si>
    <t>AB/20E 0004997</t>
  </si>
  <si>
    <t>AB/20E 0004998</t>
  </si>
  <si>
    <t>AB/20E 0004999</t>
  </si>
  <si>
    <t>AB/20E 0005000</t>
  </si>
  <si>
    <t>AB/20E 0005001</t>
  </si>
  <si>
    <t>AB/20E 0005002</t>
  </si>
  <si>
    <t>AB/20E 0005003</t>
  </si>
  <si>
    <t>AB/20E 0005004</t>
  </si>
  <si>
    <t>AB/20E 0005005</t>
  </si>
  <si>
    <t>AB/20E 0005006</t>
  </si>
  <si>
    <t>AB/20E 0005007</t>
  </si>
  <si>
    <t>AB/20E 0005008</t>
  </si>
  <si>
    <t>AB/20E 0005009</t>
  </si>
  <si>
    <t>AB/20E 0005010</t>
  </si>
  <si>
    <t>AB/20E 0005011</t>
  </si>
  <si>
    <t>AB/20E 0005012</t>
  </si>
  <si>
    <t>AB/20E 0005013</t>
  </si>
  <si>
    <t>AB/20E 0005014</t>
  </si>
  <si>
    <t>AB/20E 0005015</t>
  </si>
  <si>
    <t>AB/20E 0005016</t>
  </si>
  <si>
    <t>AB/20E 0005017</t>
  </si>
  <si>
    <t>AB/20E 0005018</t>
  </si>
  <si>
    <t>AB/20E 0005019</t>
  </si>
  <si>
    <t>AB/20E 0005020</t>
  </si>
  <si>
    <t>AB/20E 0005021</t>
  </si>
  <si>
    <t>AB/20E 0005022</t>
  </si>
  <si>
    <t>AB/20E 0005023</t>
  </si>
  <si>
    <t>AB/20E 0005024</t>
  </si>
  <si>
    <t>AB/20E 0005025</t>
  </si>
  <si>
    <t>AB/20E 0005026</t>
  </si>
  <si>
    <t>AB/20E 0005027</t>
  </si>
  <si>
    <t>AB/20E 0005028</t>
  </si>
  <si>
    <t>Nguyễn Duy	Khánh</t>
  </si>
  <si>
    <t>Nguyễn Sơn	Nam</t>
  </si>
  <si>
    <t>Võ Hữu Toàn	Khang</t>
  </si>
  <si>
    <t>Phạm Tường	Vân</t>
  </si>
  <si>
    <t>Nguyễn Vi Bảo	Ngọc</t>
  </si>
  <si>
    <t>Lê Văn 	Lượm</t>
  </si>
  <si>
    <t>Nguyễn Trường 	Duy</t>
  </si>
  <si>
    <t>Phạm Ngọc	Tuấn</t>
  </si>
  <si>
    <t>Trần Lập	Nhân</t>
  </si>
  <si>
    <t>Nguyễn Hà Trung	Nhân</t>
  </si>
  <si>
    <t>Trần Phủ Dương	Tường</t>
  </si>
  <si>
    <t>Trần Minh	Phuc</t>
  </si>
  <si>
    <t>Lê Nhựt 	Bảo</t>
  </si>
  <si>
    <t>Rơ Ông Ha 	Tinh</t>
  </si>
  <si>
    <t>Phạm Thành Nguyên	Linh</t>
  </si>
  <si>
    <t>Trần Ngọc	Thắng</t>
  </si>
  <si>
    <t>Bùi Thị Kim 	Nhung</t>
  </si>
  <si>
    <t>Nguyễn Thị Lan	Anh</t>
  </si>
  <si>
    <t>Nguyễn Thanh	Phú</t>
  </si>
  <si>
    <t>Nguyễn Thị Như 	Huỳnh</t>
  </si>
  <si>
    <t>Nguyễn Thị Bích 	Thuận</t>
  </si>
  <si>
    <t>Bùi Văn	Lâm</t>
  </si>
  <si>
    <t>Phan Thanh 	Tánh</t>
  </si>
  <si>
    <t>Lý Minh 	Thức</t>
  </si>
  <si>
    <t>Phạm Phúc 	Huy</t>
  </si>
  <si>
    <t>Huỳnh Lê Anh	Nhựt</t>
  </si>
  <si>
    <t>Nguyễn Khắc	Phong</t>
  </si>
  <si>
    <t>Phan Văn	Luận</t>
  </si>
  <si>
    <t>Nguyễn Văn	Đức</t>
  </si>
  <si>
    <t>Nguyễn Nhật	Huy</t>
  </si>
  <si>
    <t>Nguyễn Minh	Hải</t>
  </si>
  <si>
    <t>Phạm Phú	Thắng</t>
  </si>
  <si>
    <t>Phan Tuấn	Thành</t>
  </si>
  <si>
    <t>Thới Văn	Minh</t>
  </si>
  <si>
    <t>Phạm Thanh	Vũ</t>
  </si>
  <si>
    <t>Lư Anh	Phúc</t>
  </si>
  <si>
    <t>Nguyễn Lê Tấn	Tài</t>
  </si>
  <si>
    <t>Lê Thị Thu	Thùy</t>
  </si>
  <si>
    <t>Nguyễn Đức	Hoàng</t>
  </si>
  <si>
    <t>Mai Cu	A</t>
  </si>
  <si>
    <t>Nguyễn Trần Ngọc	Hân</t>
  </si>
  <si>
    <t>Lương Văn Quang	Duy</t>
  </si>
  <si>
    <t>Lê Văn 	Ngọc</t>
  </si>
  <si>
    <t>Võ Trung	Tấn</t>
  </si>
  <si>
    <t>Đặng Phúc	Đại</t>
  </si>
  <si>
    <t>Tô Hoàng 	Minh</t>
  </si>
  <si>
    <t>Nguyễn Minh 	Sang</t>
  </si>
  <si>
    <t>Nguyễn Thanh	Tùng</t>
  </si>
  <si>
    <t>Trần Đạt	Vinh</t>
  </si>
  <si>
    <t>Nguyễn Đức	Thịnh</t>
  </si>
  <si>
    <t>Nguyễn Trọng 	Anh</t>
  </si>
  <si>
    <t>Nguyễn Đức 	Tiến</t>
  </si>
  <si>
    <t>Chu Văn 	Nhí</t>
  </si>
  <si>
    <t>Trần Đăng	Khoa</t>
  </si>
  <si>
    <t>Huỳnh Phước	Thông</t>
  </si>
  <si>
    <t>Hà Duy	Long</t>
  </si>
  <si>
    <t>Nguyễn Hữu	Công</t>
  </si>
  <si>
    <t>Nguyễn Thành	Long</t>
  </si>
  <si>
    <t>Ngô Quý Minh 	Nhật</t>
  </si>
  <si>
    <t>Phạm Chí 	Thoại</t>
  </si>
  <si>
    <t>Vũ Thị Thanh 	Thảo</t>
  </si>
  <si>
    <t>Trần Huỳnh Minh 	Thư</t>
  </si>
  <si>
    <t>Nguyễn Trung 	Hiếu</t>
  </si>
  <si>
    <t>Nguyễn Huỳnh	Nghị</t>
  </si>
  <si>
    <t>Nguyễn Văn 	Khang</t>
  </si>
  <si>
    <t>Nguyễn Gia	Bảo</t>
  </si>
  <si>
    <t>Huỳnh Lê Bảo	Châu</t>
  </si>
  <si>
    <t>Đào Duy 	Hưng</t>
  </si>
  <si>
    <t>Thị Mai 	Linh</t>
  </si>
  <si>
    <t>Nguyễn Vĩnh	Thanh</t>
  </si>
  <si>
    <t>Nguyễn Văn Duy 	Thiện</t>
  </si>
  <si>
    <t>Võ Quốc 	Thịnh</t>
  </si>
  <si>
    <t>Nguyễn Tuấn	Anh</t>
  </si>
  <si>
    <t>Thân Tấn 	Phát</t>
  </si>
  <si>
    <t>Phan Triệu	Quyên</t>
  </si>
  <si>
    <t>Nguyễn Trịnh Hoài 	Lâm</t>
  </si>
  <si>
    <t>Học phí tiếng Trung - khóa3</t>
  </si>
  <si>
    <t xml:space="preserve">Học phí THA0 - khóa 20 </t>
  </si>
  <si>
    <t>( 3 lớp)</t>
  </si>
  <si>
    <t>Học phí anh văn EA1+ EA2+ EB1a+ ôn thi</t>
  </si>
  <si>
    <t>Học phí Anh văn Khóa 38: 68.400.000</t>
  </si>
  <si>
    <t>Lệ phí thi CCA anh văn ( thi ngày 08/11/2020) 1.850.000</t>
  </si>
  <si>
    <t>Lệ phí thi CCB anh văn ( thi ngày 08/11/2020) 10.000.000</t>
  </si>
  <si>
    <t>Học phí Tiếng Hàn  - Khóa 2: 8.415.000</t>
  </si>
  <si>
    <t>Học phí Tiếng Trung  - Khóa 2: 7.480.000</t>
  </si>
  <si>
    <t>Học phí Tiếng Trung  - Khóa 3: 1.870.000</t>
  </si>
  <si>
    <t>Học phí Tiếng Nhật  - Khóa 2: 1.870.000</t>
  </si>
  <si>
    <t>Học phí Tin học Khóa 20: 11.520.000</t>
  </si>
  <si>
    <t>Bằng chữ: Một trăm mười một triệu bốn trăm lẻ năm ngàn đồng chẵn</t>
  </si>
  <si>
    <t>AB/20E 0005029</t>
  </si>
  <si>
    <t>AB/20E 0005030</t>
  </si>
  <si>
    <t>AB/20E 0005031</t>
  </si>
  <si>
    <t>AB/20E 0005032</t>
  </si>
  <si>
    <t>AB/20E 0005033</t>
  </si>
  <si>
    <t>AB/20E 0005034</t>
  </si>
  <si>
    <t>AB/20E 0005035</t>
  </si>
  <si>
    <t>AB/20E 0005036</t>
  </si>
  <si>
    <t>AB/20E 0005037</t>
  </si>
  <si>
    <t>AB/20E 0005038</t>
  </si>
  <si>
    <t>AB/20E 0005039</t>
  </si>
  <si>
    <t>AB/20E 0005040</t>
  </si>
  <si>
    <t>AB/20E 0005041</t>
  </si>
  <si>
    <t>AB/20E 0005042</t>
  </si>
  <si>
    <t>AB/20E 0005043</t>
  </si>
  <si>
    <t>AB/20E 0005044</t>
  </si>
  <si>
    <t>AB/20E 0005045</t>
  </si>
  <si>
    <t>AB/20E 0005046</t>
  </si>
  <si>
    <t>AB/20E 0005047</t>
  </si>
  <si>
    <t>AB/20E 0005048</t>
  </si>
  <si>
    <t>AB/20E 0005049</t>
  </si>
  <si>
    <t>AB/20E 0005050</t>
  </si>
  <si>
    <t>AB/20E 0005051</t>
  </si>
  <si>
    <t>AB/20E 0005052</t>
  </si>
  <si>
    <t>AB/20E 0005053</t>
  </si>
  <si>
    <t>AB/20E 0005054</t>
  </si>
  <si>
    <t>AB/20E 0005055</t>
  </si>
  <si>
    <t>AB/20E 0005056</t>
  </si>
  <si>
    <t>AB/20E 0005057</t>
  </si>
  <si>
    <t>AB/20E 0005058</t>
  </si>
  <si>
    <t>AB/20E 0005059</t>
  </si>
  <si>
    <t>AB/20E 0005060</t>
  </si>
  <si>
    <t>AB/20E 0005061</t>
  </si>
  <si>
    <t>AB/20E 0005062</t>
  </si>
  <si>
    <t>AB/20E 0005063</t>
  </si>
  <si>
    <t>AB/20E 0005064</t>
  </si>
  <si>
    <t>AB/20E 0005065</t>
  </si>
  <si>
    <t>AB/20E 0005066</t>
  </si>
  <si>
    <t>AB/20E 0005067</t>
  </si>
  <si>
    <t>AB/20E 0005068</t>
  </si>
  <si>
    <t>AB/20E 0005069</t>
  </si>
  <si>
    <t>AB/20E 0005070</t>
  </si>
  <si>
    <t>AB/20E 0005071</t>
  </si>
  <si>
    <t>AB/20E 0005072</t>
  </si>
  <si>
    <t>AB/20E 0005073</t>
  </si>
  <si>
    <t>AB/20E 0005074</t>
  </si>
  <si>
    <t>AB/20E 0005075</t>
  </si>
  <si>
    <t>AB/20E 0005076</t>
  </si>
  <si>
    <t>AB/20E 0005077</t>
  </si>
  <si>
    <t>AB/20E 0005078</t>
  </si>
  <si>
    <t>AB/20E 0005079</t>
  </si>
  <si>
    <t>AB/20E 0005080</t>
  </si>
  <si>
    <t>AB/20E 0005081</t>
  </si>
  <si>
    <t>AB/20E 0005082</t>
  </si>
  <si>
    <t>AB/20E 0005083</t>
  </si>
  <si>
    <t>AB/20E 0005084</t>
  </si>
  <si>
    <t>AB/20E 0005085</t>
  </si>
  <si>
    <t>AB/20E 0005086</t>
  </si>
  <si>
    <t>AB/20E 0005087</t>
  </si>
  <si>
    <t>AB/20E 0005088</t>
  </si>
  <si>
    <t>AB/20E 0005089</t>
  </si>
  <si>
    <t>AB/20E 0005090</t>
  </si>
  <si>
    <t>AB/20E 0005091</t>
  </si>
  <si>
    <t>AB/20E 0005092</t>
  </si>
  <si>
    <t>AB/20E 0005093</t>
  </si>
  <si>
    <t>AB/20E 0005094</t>
  </si>
  <si>
    <t>AB/20E 0005095</t>
  </si>
  <si>
    <t>AB/20E 0005096</t>
  </si>
  <si>
    <t>AB/20E 0005097</t>
  </si>
  <si>
    <t>AB/20E 0005098</t>
  </si>
  <si>
    <t>AB/20E 0005099</t>
  </si>
  <si>
    <t>AB/20E 0005100</t>
  </si>
  <si>
    <t>AB/20E 0005101</t>
  </si>
  <si>
    <t>AB/20E 0005102</t>
  </si>
  <si>
    <t>AB/20E 0005103</t>
  </si>
  <si>
    <t>AB/20E 0005104</t>
  </si>
  <si>
    <t>AB/20E 0005105</t>
  </si>
  <si>
    <t>AB/20E 0005106</t>
  </si>
  <si>
    <t>AB/20E 0005107</t>
  </si>
  <si>
    <t>AB/20E 0005108</t>
  </si>
  <si>
    <t>AB/20E 0005109</t>
  </si>
  <si>
    <t>AB/20E 0005110</t>
  </si>
  <si>
    <t>AB/20E 0005111</t>
  </si>
  <si>
    <t>AB/20E 0005112</t>
  </si>
  <si>
    <t>AB/20E 0005113</t>
  </si>
  <si>
    <t>AB/20E 0005114</t>
  </si>
  <si>
    <t>AB/20E 0005115</t>
  </si>
  <si>
    <t>AB/20E 0005116</t>
  </si>
  <si>
    <t>AB/20E 0005117</t>
  </si>
  <si>
    <t>AB/20E 0005118</t>
  </si>
  <si>
    <t>AB/20E 0005119</t>
  </si>
  <si>
    <t>AB/20E 0005120</t>
  </si>
  <si>
    <t>AB/20E 0005121</t>
  </si>
  <si>
    <t>AB/20E 0005122</t>
  </si>
  <si>
    <t>AB/20E 0005123</t>
  </si>
  <si>
    <t>AB/20E 0005124</t>
  </si>
  <si>
    <t>AB/20E 0005125</t>
  </si>
  <si>
    <t>AB/20E 0005126</t>
  </si>
  <si>
    <t>AB/20E 0005127</t>
  </si>
  <si>
    <t>AB/20E 0005128</t>
  </si>
  <si>
    <t>AB/20E 0005129</t>
  </si>
  <si>
    <t>AB/20E 0005130</t>
  </si>
  <si>
    <t>AB/20E 0005131</t>
  </si>
  <si>
    <t>AB/20E 0005132</t>
  </si>
  <si>
    <t>AB/20E 0005133</t>
  </si>
  <si>
    <t>AB/20E 0005134</t>
  </si>
  <si>
    <t>AB/20E 0005135</t>
  </si>
  <si>
    <t>AB/20E 0005136</t>
  </si>
  <si>
    <t>AB/20E 0005137</t>
  </si>
  <si>
    <t>AB/20E 0005138</t>
  </si>
  <si>
    <t>AB/20E 0005139</t>
  </si>
  <si>
    <t>AB/20E 0005140</t>
  </si>
  <si>
    <t>AB/20E 0005141</t>
  </si>
  <si>
    <t>AB/20E 0005142</t>
  </si>
  <si>
    <t>AB/20E 0005143</t>
  </si>
  <si>
    <t>AB/20E 0005144</t>
  </si>
  <si>
    <t>AB/20E 0005145</t>
  </si>
  <si>
    <t>AB/20E 0005146</t>
  </si>
  <si>
    <t>AB/20E 0005147</t>
  </si>
  <si>
    <t>AB/20E 0005148</t>
  </si>
  <si>
    <t>AB/20E 0005149</t>
  </si>
  <si>
    <t>AB/20E 0005150</t>
  </si>
  <si>
    <t>AB/20E 0005151</t>
  </si>
  <si>
    <t>AB/20E 0005152</t>
  </si>
  <si>
    <t>AB/20E 0005153</t>
  </si>
  <si>
    <t>AB/20E 0005154</t>
  </si>
  <si>
    <t>AB/20E 0005155</t>
  </si>
  <si>
    <t>AB/20E 0005156</t>
  </si>
  <si>
    <t>AB/20E 0005157</t>
  </si>
  <si>
    <t>AB/20E 0005158</t>
  </si>
  <si>
    <t>AB/20E 0005159</t>
  </si>
  <si>
    <t>AB/20E 0005160</t>
  </si>
  <si>
    <t>AB/20E 0005161</t>
  </si>
  <si>
    <t>AB/20E 0005162</t>
  </si>
  <si>
    <t>AB/20E 0005163</t>
  </si>
  <si>
    <t>AB/20E 0005164</t>
  </si>
  <si>
    <t>AB/20E 0005165</t>
  </si>
  <si>
    <t>AB/20E 0005166</t>
  </si>
  <si>
    <t>AB/20E 0005167</t>
  </si>
  <si>
    <t>AB/20E 0005168</t>
  </si>
  <si>
    <t>AB/20E 0005169</t>
  </si>
  <si>
    <t>AB/20E 0005170</t>
  </si>
  <si>
    <t>AB/20E 0005171</t>
  </si>
  <si>
    <t>AB/20E 0005172</t>
  </si>
  <si>
    <t>AB/20E 0005173</t>
  </si>
  <si>
    <t>AB/20E 0005174</t>
  </si>
  <si>
    <t>AB/20E 0005175</t>
  </si>
  <si>
    <t>AB/20E 0005176</t>
  </si>
  <si>
    <t>AB/20E 0005177</t>
  </si>
  <si>
    <t>AB/20E 0005178</t>
  </si>
  <si>
    <t>AB/20E 0005179</t>
  </si>
  <si>
    <t>AB/20E 0005180</t>
  </si>
  <si>
    <t>AB/20E 0005181</t>
  </si>
  <si>
    <t>AB/20E 0005182</t>
  </si>
  <si>
    <t>AB/20E 0005183</t>
  </si>
  <si>
    <t>AB/20E 0005184</t>
  </si>
  <si>
    <t>AB/20E 0005185</t>
  </si>
  <si>
    <t>AB/20E 0005186</t>
  </si>
  <si>
    <t>AB/20E 0005187</t>
  </si>
  <si>
    <t>AB/20E 0005188</t>
  </si>
  <si>
    <t>AB/20E 0005189</t>
  </si>
  <si>
    <t>AB/20E 0005190</t>
  </si>
  <si>
    <t>AB/20E 0005191</t>
  </si>
  <si>
    <t>AB/20E 0005192</t>
  </si>
  <si>
    <t>AB/20E 0005193</t>
  </si>
  <si>
    <t>AB/20E 0005194</t>
  </si>
  <si>
    <t>AB/20E 0005195</t>
  </si>
  <si>
    <t>AB/20E 0005196</t>
  </si>
  <si>
    <t>AB/20E 0005197</t>
  </si>
  <si>
    <t>AB/20E 0005198</t>
  </si>
  <si>
    <t>AB/20E 0005199</t>
  </si>
  <si>
    <t>AB/20E 0005200</t>
  </si>
  <si>
    <t>AB/20E 0005201</t>
  </si>
  <si>
    <t>AB/20E 0005202</t>
  </si>
  <si>
    <t>AB/20E 0005203</t>
  </si>
  <si>
    <t>AB/20E 0005204</t>
  </si>
  <si>
    <t>AB/20E 0005205</t>
  </si>
  <si>
    <t>AB/20E 0005206</t>
  </si>
  <si>
    <t>AB/20E 0005207</t>
  </si>
  <si>
    <t>AB/20E 0005208</t>
  </si>
  <si>
    <t>AB/20E 0005209</t>
  </si>
  <si>
    <t>AB/20E 0005210</t>
  </si>
  <si>
    <t>AB/20E 0005211</t>
  </si>
  <si>
    <t>AB/20E 0005212</t>
  </si>
  <si>
    <t>AB/20E 0005213</t>
  </si>
  <si>
    <t>AB/20E 0005214</t>
  </si>
  <si>
    <t>AB/20E 0005215</t>
  </si>
  <si>
    <t>AB/20E 0005216</t>
  </si>
  <si>
    <t>AB/20E 0005217</t>
  </si>
  <si>
    <t>AB/20E 0005218</t>
  </si>
  <si>
    <t>AB/20E 0005219</t>
  </si>
  <si>
    <t>AB/20E 0005220</t>
  </si>
  <si>
    <t>AB/20E 0005221</t>
  </si>
  <si>
    <t>AB/20E 0005222</t>
  </si>
  <si>
    <t>AB/20E 0005223</t>
  </si>
  <si>
    <t>AB/20E 0005224</t>
  </si>
  <si>
    <t>AB/20E 0005225</t>
  </si>
  <si>
    <t>AB/20E 0005226</t>
  </si>
  <si>
    <t>AB/20E 0005227</t>
  </si>
  <si>
    <t>AB/20E 0005228</t>
  </si>
  <si>
    <t>AB/20E 0005229</t>
  </si>
  <si>
    <t>AB/20E 0005230</t>
  </si>
  <si>
    <t>AB/20E 0005231</t>
  </si>
  <si>
    <t>AB/20E 0005232</t>
  </si>
  <si>
    <t>AB/20E 0005233</t>
  </si>
  <si>
    <t>AB/20E 0005234</t>
  </si>
  <si>
    <t>AB/20E 0005235</t>
  </si>
  <si>
    <t>AB/20E 0005236</t>
  </si>
  <si>
    <t>AB/20E 0005237</t>
  </si>
  <si>
    <t>AB/20E 0005238</t>
  </si>
  <si>
    <t>AB/20E 0005239</t>
  </si>
  <si>
    <t>AB/20E 0005240</t>
  </si>
  <si>
    <t>AB/20E 0005241</t>
  </si>
  <si>
    <t>AB/20E 0005242</t>
  </si>
  <si>
    <t>AB/20E 0005243</t>
  </si>
  <si>
    <t>AB/20E 0005244</t>
  </si>
  <si>
    <t>AB/20E 0005245</t>
  </si>
  <si>
    <t>AB/20E 0005246</t>
  </si>
  <si>
    <t>AB/20E 0005247</t>
  </si>
  <si>
    <t>AB/20E 0005248</t>
  </si>
  <si>
    <t>AB/20E 0005249</t>
  </si>
  <si>
    <t>AB/20E 0005250</t>
  </si>
  <si>
    <t>AB/20E 0005251</t>
  </si>
  <si>
    <t>AB/20E 0005252</t>
  </si>
  <si>
    <t>AB/20E 0005253</t>
  </si>
  <si>
    <t>AB/20E 0005254</t>
  </si>
  <si>
    <t>AB/20E 0005255</t>
  </si>
  <si>
    <t>AB/20E 0005256</t>
  </si>
  <si>
    <t>AB/20E 0005257</t>
  </si>
  <si>
    <t>AB/20E 0005258</t>
  </si>
  <si>
    <t>AB/20E 0005259</t>
  </si>
  <si>
    <t>AB/20E 0005260</t>
  </si>
  <si>
    <t>AB/20E 0005261</t>
  </si>
  <si>
    <t>AB/20E 0005262</t>
  </si>
  <si>
    <t>AB/20E 0005263</t>
  </si>
  <si>
    <t>AB/20E 0005264</t>
  </si>
  <si>
    <t>AB/20E 0005265</t>
  </si>
  <si>
    <t>AB/20E 0005266</t>
  </si>
  <si>
    <t>AB/20E 0005267</t>
  </si>
  <si>
    <t>AB/20E 0005268</t>
  </si>
  <si>
    <t>AB/20E 0005269</t>
  </si>
  <si>
    <t>AB/20E 0005270</t>
  </si>
  <si>
    <t>AB/20E 0005271</t>
  </si>
  <si>
    <t>AB/20E 0005272</t>
  </si>
  <si>
    <t>AB/20E 0005273</t>
  </si>
  <si>
    <t>AB/20E 0005274</t>
  </si>
  <si>
    <t>AB/20E 0005275</t>
  </si>
  <si>
    <t>AB/20E 0005276</t>
  </si>
  <si>
    <t>AB/20E 0005277</t>
  </si>
  <si>
    <t>AB/20E 0005278</t>
  </si>
  <si>
    <t>AB/20E 0005279</t>
  </si>
  <si>
    <t>AB/20E 0005280</t>
  </si>
  <si>
    <t>AB/20E 0005281</t>
  </si>
  <si>
    <t>AB/20E 0005282</t>
  </si>
  <si>
    <t>AB/20E 0005283</t>
  </si>
  <si>
    <t>AB/20E 0005284</t>
  </si>
  <si>
    <t>AB/20E 0005285</t>
  </si>
  <si>
    <t>AB/20E 0005286</t>
  </si>
  <si>
    <t>AB/20E 0005287</t>
  </si>
  <si>
    <t>AB/20E 0005288</t>
  </si>
  <si>
    <t>AB/20E 0005289</t>
  </si>
  <si>
    <t>AB/20E 0005290</t>
  </si>
  <si>
    <t>AB/20E 0005291</t>
  </si>
  <si>
    <t>AB/20E 0005292</t>
  </si>
  <si>
    <t>AB/20E 0005293</t>
  </si>
  <si>
    <t>AB/20E 0005294</t>
  </si>
  <si>
    <t>AB/20E 0005295</t>
  </si>
  <si>
    <t>AB/20E 0005296</t>
  </si>
  <si>
    <t>AB/20E 0005297</t>
  </si>
  <si>
    <t>AB/20E 0005298</t>
  </si>
  <si>
    <t>AB/20E 0005299</t>
  </si>
  <si>
    <t>AB/20E 0005300</t>
  </si>
  <si>
    <t>AB/20E 0005301</t>
  </si>
  <si>
    <t>AB/20E 0005302</t>
  </si>
  <si>
    <t>AB/20E 0005303</t>
  </si>
  <si>
    <t>AB/20E 0005304</t>
  </si>
  <si>
    <t>AB/20E 0005305</t>
  </si>
  <si>
    <t>AB/20E 0005306</t>
  </si>
  <si>
    <t>AB/20E 0005307</t>
  </si>
  <si>
    <t>AB/20E 0005308</t>
  </si>
  <si>
    <t>AB/20E 0005309</t>
  </si>
  <si>
    <t>AB/20E 0005310</t>
  </si>
  <si>
    <t>AB/20E 0005311</t>
  </si>
  <si>
    <t>AB/20E 0005312</t>
  </si>
  <si>
    <t>AB/20E 0005313</t>
  </si>
  <si>
    <t>AB/20E 0005314</t>
  </si>
  <si>
    <t>AB/20E 0005315</t>
  </si>
  <si>
    <t>AB/20E 0005316</t>
  </si>
  <si>
    <t>AB/20E 0005317</t>
  </si>
  <si>
    <t>AB/20E 0005318</t>
  </si>
  <si>
    <t>AB/20E 0005319</t>
  </si>
  <si>
    <t>AB/20E 0005320</t>
  </si>
  <si>
    <t>AB/20E 0005321</t>
  </si>
  <si>
    <t>AB/20E 0005322</t>
  </si>
  <si>
    <t>AB/20E 0005323</t>
  </si>
  <si>
    <t>AB/20E 0005324</t>
  </si>
  <si>
    <t>AB/20E 0005325</t>
  </si>
  <si>
    <t>AB/20E 0005326</t>
  </si>
  <si>
    <t>AB/20E 0005327</t>
  </si>
  <si>
    <t>AB/20E 0005328</t>
  </si>
  <si>
    <t>AB/20E 0005329</t>
  </si>
  <si>
    <t>AB/20E 0005330</t>
  </si>
  <si>
    <t>AB/20E 0005331</t>
  </si>
  <si>
    <t>AB/20E 0005332</t>
  </si>
  <si>
    <t>AB/20E 0005333</t>
  </si>
  <si>
    <t>AB/20E 0005334</t>
  </si>
  <si>
    <t>AB/20E 0005335</t>
  </si>
  <si>
    <t>AB/20E 0005336</t>
  </si>
  <si>
    <t>AB/20E 0005337</t>
  </si>
  <si>
    <t>AB/20E 0005338</t>
  </si>
  <si>
    <t>AB/20E 0005339</t>
  </si>
  <si>
    <t>AB/20E 0005340</t>
  </si>
  <si>
    <t>AB/20E 0005341</t>
  </si>
  <si>
    <t>AB/20E 0005342</t>
  </si>
  <si>
    <t>AB/20E 0005343</t>
  </si>
  <si>
    <t>AB/20E 0005344</t>
  </si>
  <si>
    <t>AB/20E 0005345</t>
  </si>
  <si>
    <t>AB/20E 0005346</t>
  </si>
  <si>
    <t>AB/20E 0005347</t>
  </si>
  <si>
    <t>AB/20E 0005348</t>
  </si>
  <si>
    <t>AB/20E 0005349</t>
  </si>
  <si>
    <t>AB/20E 0005350</t>
  </si>
  <si>
    <t>AB/20E 0005351</t>
  </si>
  <si>
    <t>AB/20E 0005352</t>
  </si>
  <si>
    <t>AB/20E 0005353</t>
  </si>
  <si>
    <t>AB/20E 0005354</t>
  </si>
  <si>
    <t>AB/20E 0005355</t>
  </si>
  <si>
    <t>AB/20E 0005356</t>
  </si>
  <si>
    <t>AB/20E 0005357</t>
  </si>
  <si>
    <t>AB/20E 0005358</t>
  </si>
  <si>
    <t>AB/20E 0005359</t>
  </si>
  <si>
    <t>AB/20E 0005360</t>
  </si>
  <si>
    <t>AB/20E 0005361</t>
  </si>
  <si>
    <t>AB/20E 0005362</t>
  </si>
  <si>
    <t>AB/20E 0005363</t>
  </si>
  <si>
    <t>AB/20E 0005364</t>
  </si>
  <si>
    <t>AB/20E 0005365</t>
  </si>
  <si>
    <t>AB/20E 0005366</t>
  </si>
  <si>
    <t>AB/20E 0005367</t>
  </si>
  <si>
    <t>AB/20E 0005368</t>
  </si>
  <si>
    <t>AB/20E 0005369</t>
  </si>
  <si>
    <t>AB/20E 0005370</t>
  </si>
  <si>
    <t>AB/20E 0005371</t>
  </si>
  <si>
    <t>AB/20E 0005372</t>
  </si>
  <si>
    <t>AB/20E 0005373</t>
  </si>
  <si>
    <t>AB/20E 0005374</t>
  </si>
  <si>
    <t>AB/20E 0005375</t>
  </si>
  <si>
    <t>AB/20E 0005376</t>
  </si>
  <si>
    <t>AB/20E 0005377</t>
  </si>
  <si>
    <t>Tô Khánh	Quỳnh</t>
  </si>
  <si>
    <t>Nguyễn Trần	Phương</t>
  </si>
  <si>
    <t>Trương Vĩnh 	Phúc</t>
  </si>
  <si>
    <t>Bùi Nhĩ	Khang</t>
  </si>
  <si>
    <t>Đồng Lê Hoàng	Phúc</t>
  </si>
  <si>
    <t>Lưu Hồng	Phúc</t>
  </si>
  <si>
    <t>Huỳnh Tấn	Đô</t>
  </si>
  <si>
    <t>Linh Thành 	Cơ</t>
  </si>
  <si>
    <t>Vũ Phúc Long 	Nhân</t>
  </si>
  <si>
    <t>Đỗ Duy 	Thành</t>
  </si>
  <si>
    <t>Phan Hữu 	Tính</t>
  </si>
  <si>
    <t>Trần Anh 	Quân</t>
  </si>
  <si>
    <t>Lê Đức 	Trung</t>
  </si>
  <si>
    <t>Nguyễn Trung 	Nhân</t>
  </si>
  <si>
    <t>Nguyễn Tuấn 	Kiên</t>
  </si>
  <si>
    <t>Nguyễn Hoàng 	Phúc</t>
  </si>
  <si>
    <t>Nguyễn Thị	Hậu</t>
  </si>
  <si>
    <t>Lê Quang 	Tuấn</t>
  </si>
  <si>
    <t>Dương Hữu	Tài</t>
  </si>
  <si>
    <t>Phan Nguyễn Nhật	Trường</t>
  </si>
  <si>
    <t>Đinh Hoà	Long</t>
  </si>
  <si>
    <t>Phạm Nhan 	Khang</t>
  </si>
  <si>
    <t>Nguyễn Quang Thuận</t>
  </si>
  <si>
    <t>Huỳnh Hữu	Phấn</t>
  </si>
  <si>
    <t>Đồng Đình	Huân</t>
  </si>
  <si>
    <t>Đặng Hoàng	Anh</t>
  </si>
  <si>
    <t>Lương Thiện	Hữu</t>
  </si>
  <si>
    <t>Chung Quốc	Dự</t>
  </si>
  <si>
    <t>Lâm Quốc 	Cường</t>
  </si>
  <si>
    <t>Trần Công	Văn</t>
  </si>
  <si>
    <t>Lữ Đình	Quốc</t>
  </si>
  <si>
    <t>Huỳnh Đức 	Tuấn</t>
  </si>
  <si>
    <t>Trần Quang	Kỳ</t>
  </si>
  <si>
    <t>Bành Thanh	Tân</t>
  </si>
  <si>
    <t>Phạm Tấn	Minh</t>
  </si>
  <si>
    <t>Võ Anh	Thư</t>
  </si>
  <si>
    <t>Kim Thị Bích	Luân</t>
  </si>
  <si>
    <t>Trần Hoàng	Khan</t>
  </si>
  <si>
    <t>Võ Văn	Mạnh</t>
  </si>
  <si>
    <t>Đỗ Thái	Tông</t>
  </si>
  <si>
    <t>Trần Quang	Huy</t>
  </si>
  <si>
    <t>Trần Quốc	Khánh</t>
  </si>
  <si>
    <t>Hồ Hải	Quan</t>
  </si>
  <si>
    <t>Mai Công	Thức</t>
  </si>
  <si>
    <t>Hoàng Mậu Tiến	Anh</t>
  </si>
  <si>
    <t>Phạm Ngọc	Vinh</t>
  </si>
  <si>
    <t>Võ Hoàng	Sơn</t>
  </si>
  <si>
    <t>Nguyễn Minh	Thường</t>
  </si>
  <si>
    <t>Hà Văn	Bình</t>
  </si>
  <si>
    <t>Hà ĐìnhTrọng	Nhân</t>
  </si>
  <si>
    <t>Bùi Gia	Kiệt</t>
  </si>
  <si>
    <t>Phạm Minh	Thắng</t>
  </si>
  <si>
    <t>Lâm Dân	Đạt</t>
  </si>
  <si>
    <t>Lương Anh	Huy</t>
  </si>
  <si>
    <t>Trần Minh	Hải</t>
  </si>
  <si>
    <t>Dư Hữu	Phát</t>
  </si>
  <si>
    <t>Trịnh Gia	Huy</t>
  </si>
  <si>
    <t>Ngô Phúc	Khang</t>
  </si>
  <si>
    <t>Vũ Quang	Huy</t>
  </si>
  <si>
    <t>Huỳnh Đăng	Khoa</t>
  </si>
  <si>
    <t>Nguyễn Thanh 	Nhân</t>
  </si>
  <si>
    <t>Nguyễn Văn 	Biên</t>
  </si>
  <si>
    <t>Lê Quang	Trọng</t>
  </si>
  <si>
    <t>Nguyễn Ngọc	Thịnh</t>
  </si>
  <si>
    <t>Nguyễn Minh 	Toán</t>
  </si>
  <si>
    <t>Phạm Lê Thành 	Tín</t>
  </si>
  <si>
    <t>Trần Nguyễn	Đạt</t>
  </si>
  <si>
    <t>Hoàng Ngọc Tuấn	Anh</t>
  </si>
  <si>
    <t>Trần Minh	Cường</t>
  </si>
  <si>
    <t>Nguyễn Đình	Khôi</t>
  </si>
  <si>
    <t>Nguyễn Tấn 	Tài</t>
  </si>
  <si>
    <t>Phan Đặng Hoàn	Phúc</t>
  </si>
  <si>
    <t>Nguyễn Thị Tuyết 	Nhi</t>
  </si>
  <si>
    <t>Trần Hoài 	Bảo</t>
  </si>
  <si>
    <t>Cao Anh	Thuyên</t>
  </si>
  <si>
    <t>Nguyễn Tấn	Đô</t>
  </si>
  <si>
    <t>Hoàng Quốc	Vũ</t>
  </si>
  <si>
    <t>Lê Ngọc Phước	Hòa</t>
  </si>
  <si>
    <t>Nguyễn Thế	Bảo</t>
  </si>
  <si>
    <t>Võ Hoàng Thanh	Tú</t>
  </si>
  <si>
    <t>Nguyễn Trọng	Hoàng</t>
  </si>
  <si>
    <t>Lê Tuấn	Kiệt</t>
  </si>
  <si>
    <t>SaLaMách 	ISA</t>
  </si>
  <si>
    <t>Nguyễn Bảo	Chí</t>
  </si>
  <si>
    <t>Lê Quang	Trường</t>
  </si>
  <si>
    <t>Đoàn Nguyễn Quang	Cảnh</t>
  </si>
  <si>
    <t>Bùi Hoàng	Thiện</t>
  </si>
  <si>
    <t>Trần Ngô Hải	Đăng</t>
  </si>
  <si>
    <t>Hồ Hữu	Thắng</t>
  </si>
  <si>
    <t>Nguyễn Duy Hoài	Linh</t>
  </si>
  <si>
    <t>Nguyễn Hữu	Phát</t>
  </si>
  <si>
    <t>Đào	Tân</t>
  </si>
  <si>
    <t>Nguyễn Than	Toàn</t>
  </si>
  <si>
    <t>Nguyễn Quốc	Tuấn</t>
  </si>
  <si>
    <t>Nông Tiến	Hưng</t>
  </si>
  <si>
    <t>Nguyễn Vũ Linh	Giang</t>
  </si>
  <si>
    <t>Nguyễn Huỳnh Minh	Khoa</t>
  </si>
  <si>
    <t>Nguyễn Phùng Hải	Đăng</t>
  </si>
  <si>
    <t>Phạm Hải	Đăng</t>
  </si>
  <si>
    <t>Nguyễn Mỹ	Hương</t>
  </si>
  <si>
    <t>Nguyễn Ngọc Như	Quỳnh</t>
  </si>
  <si>
    <t>Võ Duy	Cường</t>
  </si>
  <si>
    <t>Nguyễn Thanh	Hiền</t>
  </si>
  <si>
    <t>Hàn Phạm Ngọc	Giáp</t>
  </si>
  <si>
    <t>Lục Khải	Minh</t>
  </si>
  <si>
    <t>Nguyễn Ngọc	Trân</t>
  </si>
  <si>
    <t>Nguyễn Thị Thùy	Trang</t>
  </si>
  <si>
    <t>Nguyễn Thanh	Vi</t>
  </si>
  <si>
    <t>Biện Tân	Phúc</t>
  </si>
  <si>
    <t>Nguyễn Anh	Khuê</t>
  </si>
  <si>
    <t>Nguyễn Văn	Lợi</t>
  </si>
  <si>
    <t>Trần Văn	Bảo</t>
  </si>
  <si>
    <t>Nguyễn Tấn	Tài</t>
  </si>
  <si>
    <t>Trương Hoàng 	Thông</t>
  </si>
  <si>
    <t>Nguyễn Minh 	Hy</t>
  </si>
  <si>
    <t>Nguyễn Thanh 	Tiến</t>
  </si>
  <si>
    <t>Phạm Minh 	An</t>
  </si>
  <si>
    <t>Nguyễn Khánh 	Long</t>
  </si>
  <si>
    <t>Đinh Hữu	Tài</t>
  </si>
  <si>
    <t>Trần Hoàng 	Thiện</t>
  </si>
  <si>
    <t>Hoàng Phi 	Nam</t>
  </si>
  <si>
    <t>Trần Thanh 	Quân</t>
  </si>
  <si>
    <t>Nguyễn Hoàng 	Kha</t>
  </si>
  <si>
    <t>Vũ Quang Đông	Nhi</t>
  </si>
  <si>
    <t>Nguyễn Dương Ngọc 	Thiện</t>
  </si>
  <si>
    <t>Đồng Xuân	Oánh</t>
  </si>
  <si>
    <t>Nguyễn Văn 	Toàn</t>
  </si>
  <si>
    <t>Nguyễn Thanh 	Hùng</t>
  </si>
  <si>
    <t>Đoàn Trung	Kiên</t>
  </si>
  <si>
    <t>Khổng Minh	Nhật</t>
  </si>
  <si>
    <t>Đặng Phước Minh 	Đức</t>
  </si>
  <si>
    <t>Thái Trọng	Đạt</t>
  </si>
  <si>
    <t>Mai Trọng 	Tín</t>
  </si>
  <si>
    <t>Đặng Văn	Ân</t>
  </si>
  <si>
    <t>Phạm Nguyễn Anh 	Tuấn</t>
  </si>
  <si>
    <t>Nguyễn Văn 	Sơn</t>
  </si>
  <si>
    <t>Lê Văn 	Thịnh</t>
  </si>
  <si>
    <t>Huỳnh Thị Hồng 	Thắm</t>
  </si>
  <si>
    <t>Trần Quốc	Toãn</t>
  </si>
  <si>
    <t>Trần Vĩ	Khan</t>
  </si>
  <si>
    <t>Huỳnh Thanh	Phương</t>
  </si>
  <si>
    <t>Ngô Nguyên	Vũ</t>
  </si>
  <si>
    <t>Phan Văn	Phú</t>
  </si>
  <si>
    <t>Trương Quốc	Trung</t>
  </si>
  <si>
    <t>Nguyễn Thị Bích	Tuyền</t>
  </si>
  <si>
    <t>Phạm Huy	Cường</t>
  </si>
  <si>
    <t>Phạm Quang	Nghĩa</t>
  </si>
  <si>
    <t>Lê Hữu	Đan</t>
  </si>
  <si>
    <t>Uông Minh	Đức</t>
  </si>
  <si>
    <t>Lê Văn	Đức</t>
  </si>
  <si>
    <t>Nguyễn Thái	Quang</t>
  </si>
  <si>
    <t>Nguyễn Phi	Long</t>
  </si>
  <si>
    <t>Phan Tấn	Đạt</t>
  </si>
  <si>
    <t>Trần Đức	Duy</t>
  </si>
  <si>
    <t>Hồ Quang	Trường</t>
  </si>
  <si>
    <t>Nguyễn Ngọc	Thời</t>
  </si>
  <si>
    <t>Trương Nguyên Thành	Đô</t>
  </si>
  <si>
    <t>Thới Huy	Bảo</t>
  </si>
  <si>
    <t>Nguyễn Thị Thùy	Dung</t>
  </si>
  <si>
    <t>Bùi Ngọc	Thảo</t>
  </si>
  <si>
    <t>Phạm Thị	Mơ</t>
  </si>
  <si>
    <t>Nguyễn Thị Cẩm	Giang</t>
  </si>
  <si>
    <t>Phạm Đức	Tính</t>
  </si>
  <si>
    <t>Bùi Gia	Huy</t>
  </si>
  <si>
    <t>Phạm Nguyễn Triều	Vỹ</t>
  </si>
  <si>
    <t>Phan Nhật	Tân</t>
  </si>
  <si>
    <t>Phan Hà Mai	Quỳnh</t>
  </si>
  <si>
    <t>Vũ Thị Phương	Thảo</t>
  </si>
  <si>
    <t>Trần Hữu	Đông</t>
  </si>
  <si>
    <t>Du Gia 	Huy</t>
  </si>
  <si>
    <t>Nguyễn Văn 	Lộc</t>
  </si>
  <si>
    <t>Lê Hữu	Vương</t>
  </si>
  <si>
    <t>Lê Anh	Dũng</t>
  </si>
  <si>
    <t>Võ Tấn	Đạt</t>
  </si>
  <si>
    <t>Bùi Quốc	Toàn</t>
  </si>
  <si>
    <t>Phạm Minh	Khoa</t>
  </si>
  <si>
    <t>Phạm Thành	Nhân</t>
  </si>
  <si>
    <t>Đinh Công	Nam</t>
  </si>
  <si>
    <t>Trần Ngọc 	Tú</t>
  </si>
  <si>
    <t>Lâm Nguyễn Thanh	Long</t>
  </si>
  <si>
    <t>Đỗ Hữu	Thịnh</t>
  </si>
  <si>
    <t>Huỳnh Sỹ	Đường</t>
  </si>
  <si>
    <t>Nguyễn Lê Tiến 	Thịnh</t>
  </si>
  <si>
    <t>Phan Thị Kiều	Ngân</t>
  </si>
  <si>
    <t>Nguyễn Thanh	Sang</t>
  </si>
  <si>
    <t>Nguyễn Hữu	Vinh</t>
  </si>
  <si>
    <t>Phạm Quang	Huy</t>
  </si>
  <si>
    <t>Phan Văn 	Huy</t>
  </si>
  <si>
    <t>Đỗ Văn	Trường</t>
  </si>
  <si>
    <t>Trần Trương Đức 	Trọng</t>
  </si>
  <si>
    <t>Hoàng Trung 	Thành</t>
  </si>
  <si>
    <t>Đỗ Minh 	Trường</t>
  </si>
  <si>
    <t>Nguyễn Văn	Luân</t>
  </si>
  <si>
    <t>Võ Ngọc	Thái</t>
  </si>
  <si>
    <t>Huỳnh Trọng 	Nguyên</t>
  </si>
  <si>
    <t>Hoàng Tường 	Kha</t>
  </si>
  <si>
    <t>Đặng Minh	Nghĩa</t>
  </si>
  <si>
    <t>Nguyễn Thanh	Phước</t>
  </si>
  <si>
    <t>Nguyễn Chí	Toàn</t>
  </si>
  <si>
    <t>Dương Phú	Quốc</t>
  </si>
  <si>
    <t>Bùi Trọng 	Tài</t>
  </si>
  <si>
    <t>Dương Trọng 	Hiếu</t>
  </si>
  <si>
    <t>Nguyễn Nhật 	Duy</t>
  </si>
  <si>
    <t>Trương Quang	Trà</t>
  </si>
  <si>
    <t>Bùi Kim 	Tỏa</t>
  </si>
  <si>
    <t>Nguyễn Việt	Hùng</t>
  </si>
  <si>
    <t>Lê Đức	Anh</t>
  </si>
  <si>
    <t>Nguyễn Đăng	Khoa</t>
  </si>
  <si>
    <t>Mai Quốc	An</t>
  </si>
  <si>
    <t>Cù Huy	Hoàng</t>
  </si>
  <si>
    <t>Cao Thành	Nhân</t>
  </si>
  <si>
    <t>Nguyễn Kỳ	Anh</t>
  </si>
  <si>
    <t>Nguyễn Văn 	Phát</t>
  </si>
  <si>
    <t>Trần Tuấn	Anh</t>
  </si>
  <si>
    <t>Nguyễn Thị Quỳnh	Như</t>
  </si>
  <si>
    <t>Nguyễn Thị Mỹ	Duyên</t>
  </si>
  <si>
    <t>Từ Sở	Kiệt</t>
  </si>
  <si>
    <t>Đỗ Chí	Công</t>
  </si>
  <si>
    <t>Dương Đăng	Hưng</t>
  </si>
  <si>
    <t>Nguyễn Thiên Ân	Điển</t>
  </si>
  <si>
    <t>Nguyễn Bé	Tâm</t>
  </si>
  <si>
    <t>Trần Anh	Tiến</t>
  </si>
  <si>
    <t>Lê Vũ Hoàng	Minh</t>
  </si>
  <si>
    <t>Lê Kim Tuấn	Hưng</t>
  </si>
  <si>
    <t>Trịnh Ngọc	Trung</t>
  </si>
  <si>
    <t>Hoàng Minh	Hưng</t>
  </si>
  <si>
    <t>Nguyễn Thị Hương 	Nhã</t>
  </si>
  <si>
    <t>Trần Mạnh	Đinh</t>
  </si>
  <si>
    <t>Mai Văn	Khang</t>
  </si>
  <si>
    <t>Phan Minh	Đức</t>
  </si>
  <si>
    <t>Lê Văn	Bắc</t>
  </si>
  <si>
    <t>Nguyễn Lê Minh	Hải</t>
  </si>
  <si>
    <t>Vũ Đỗ Minh	Mẫn</t>
  </si>
  <si>
    <t>Bùi Duy 	Khiêm</t>
  </si>
  <si>
    <t>Ông Tấn	Phát</t>
  </si>
  <si>
    <t>Lê Trí	Hải</t>
  </si>
  <si>
    <t>Nguyễn Tiến Đăng	Khoa</t>
  </si>
  <si>
    <t>Lê Minh	Mẫn</t>
  </si>
  <si>
    <t>Hồ Tấn	Đạt</t>
  </si>
  <si>
    <t>Hứa Gia	Thịnh</t>
  </si>
  <si>
    <t>Trần Văn Anh	Thuận</t>
  </si>
  <si>
    <t>Wang Gia 	Du</t>
  </si>
  <si>
    <t>Phạm Thanh 	Tùng</t>
  </si>
  <si>
    <t>Nguyễn Quốc Toàn 	Phước</t>
  </si>
  <si>
    <t>Trần Quang 	Thụy</t>
  </si>
  <si>
    <t>Nguyễn Quốc 	Dũng</t>
  </si>
  <si>
    <t>Nguyễn Minh 	Quân</t>
  </si>
  <si>
    <t>Kim Minh	Quân</t>
  </si>
  <si>
    <t>Lê Nguyễn Trung	Quân</t>
  </si>
  <si>
    <t>Nguyễn Văn 	Hữu</t>
  </si>
  <si>
    <t>Nguyễn Minh 	Luân</t>
  </si>
  <si>
    <t>Chu Hồng	Anh</t>
  </si>
  <si>
    <t>Nguyễn Như	Hà</t>
  </si>
  <si>
    <t>Trần Văn Tiến	Duy</t>
  </si>
  <si>
    <t>Chiêng Gia	Tân</t>
  </si>
  <si>
    <t>Đào Trung	Nghĩa</t>
  </si>
  <si>
    <t>Lê Trần Quốc	Trường</t>
  </si>
  <si>
    <t>Trần Thành	Bảo</t>
  </si>
  <si>
    <t>Nguyễn Hoàng	Tuấn</t>
  </si>
  <si>
    <t>Trương Thị Mỹ	Tâm</t>
  </si>
  <si>
    <t>Lý Quỳnh	Nhiên</t>
  </si>
  <si>
    <t>Phạm Ngọc Bảo	Trân</t>
  </si>
  <si>
    <t>Võ Thành	Nhựt</t>
  </si>
  <si>
    <t>Dương Hoài	Ni</t>
  </si>
  <si>
    <t>Nguyễn Minh	Chinh</t>
  </si>
  <si>
    <t>Bùi Ngọc	Bình</t>
  </si>
  <si>
    <t>Nguyễn Thái Hào 	Quang</t>
  </si>
  <si>
    <t>Nguyễn Văn 	Tình</t>
  </si>
  <si>
    <t>Trần	Tín</t>
  </si>
  <si>
    <t>Nguyễn Sơn 	Tùng</t>
  </si>
  <si>
    <t>Trần Tuấn 	Tài</t>
  </si>
  <si>
    <t>Đinh	Kha</t>
  </si>
  <si>
    <t>Võ Lê Ánh	Ngọc</t>
  </si>
  <si>
    <t>Hồ Anh	Quang</t>
  </si>
  <si>
    <t>Nguyễn Ngọc Quỳnh 	Giang</t>
  </si>
  <si>
    <t>Nguyễn Diễm Tâm	Như</t>
  </si>
  <si>
    <t>Nguyễn Thanh	Thuận</t>
  </si>
  <si>
    <t>Hoàng Lê	Dũng</t>
  </si>
  <si>
    <t>Nguyễn Trần Minh	Luân</t>
  </si>
  <si>
    <t>Lương Quốc	Huy</t>
  </si>
  <si>
    <t>Lê Quang	Tuấn</t>
  </si>
  <si>
    <t>Đặng Lê Anh	Tú</t>
  </si>
  <si>
    <t>Nguyễn Văn	Trung</t>
  </si>
  <si>
    <t>Lê Quang	Minh</t>
  </si>
  <si>
    <t>Nguyễn Văn	Nam</t>
  </si>
  <si>
    <t>Hoàng Đức	Long</t>
  </si>
  <si>
    <t>Nguyễn Quốc	Huy</t>
  </si>
  <si>
    <t>Nguyễn Minh 	Hoài</t>
  </si>
  <si>
    <t>Phạm Anh 	Khôi</t>
  </si>
  <si>
    <t>Trần Chung Minh 	Trí</t>
  </si>
  <si>
    <t>Huỳnh Minh 	Trường</t>
  </si>
  <si>
    <t>Lại Anh	Huy</t>
  </si>
  <si>
    <t>Trần Văn	Phông</t>
  </si>
  <si>
    <t>Trần Văn	Khải</t>
  </si>
  <si>
    <t>Phạm Hữu	Luân</t>
  </si>
  <si>
    <t>Phạm Trương Hiền	Nhi</t>
  </si>
  <si>
    <t>Trương Anh	Vũ</t>
  </si>
  <si>
    <t>Ngô Thành 	Đạt</t>
  </si>
  <si>
    <t>Trần Ngọc 	Hậu</t>
  </si>
  <si>
    <t>Lưu Thành 	Long</t>
  </si>
  <si>
    <t>Huỳnh Hữu 	Nhựt</t>
  </si>
  <si>
    <t>Đỗ Tuấn	Tài</t>
  </si>
  <si>
    <t>Nguyễn Quốc 	Thái</t>
  </si>
  <si>
    <t>Phạm Hữu	Tài</t>
  </si>
  <si>
    <t>Mang Nhật	Hào</t>
  </si>
  <si>
    <t>Lưu Văn	Đạt</t>
  </si>
  <si>
    <t>Lâm Minh	Nhật</t>
  </si>
  <si>
    <t>Nguyễn Thanh	Huy</t>
  </si>
  <si>
    <t>Trương Trần Khánh 	Duy</t>
  </si>
  <si>
    <t>Trương Tấn 	Phúc</t>
  </si>
  <si>
    <t>Dương Tấn 	Nghị</t>
  </si>
  <si>
    <t>Huỳnh Nhật 	Hào</t>
  </si>
  <si>
    <t>Phạm Ngọc 	Tiến</t>
  </si>
  <si>
    <t>Nguyễn Thái	Tài</t>
  </si>
  <si>
    <t>Nguyễn Vũ Hoàng	Phúc</t>
  </si>
  <si>
    <t>Huỳnh Đỗ Nhật 	Huy</t>
  </si>
  <si>
    <t>Trần Hùng 	Quang</t>
  </si>
  <si>
    <t>Nguyễn Lê Bình	Sang</t>
  </si>
  <si>
    <t>Nguyễn Gia	Quang</t>
  </si>
  <si>
    <t>Nguyễn Dương	Hân</t>
  </si>
  <si>
    <t>Trần Công Anh	Tú</t>
  </si>
  <si>
    <t>Nguyễn Hoàng	Duy</t>
  </si>
  <si>
    <t>Nguyễn Hoàng 	Lam</t>
  </si>
  <si>
    <t>Trần Nhật 	Trường</t>
  </si>
  <si>
    <t>Nguyễn Thị Thanh	Trúc</t>
  </si>
  <si>
    <t>Nguyễn Thanh	Lợi</t>
  </si>
  <si>
    <t>Phan Khánh	Tuấn</t>
  </si>
  <si>
    <t>Lê Văn	Thuận</t>
  </si>
  <si>
    <t>Nguyễn Thanh	Trung</t>
  </si>
  <si>
    <t>Võ Lê Anh	Thư</t>
  </si>
  <si>
    <t>Nguyễn Quốc	Việt</t>
  </si>
  <si>
    <t>Nguyễn Lê Thiện	Nhân</t>
  </si>
  <si>
    <t>Trần Tuấn	Kiệt</t>
  </si>
  <si>
    <t>Nguyễn Nhật 	Huy</t>
  </si>
  <si>
    <t>Nguyễn Mai Quang 	Lộc</t>
  </si>
  <si>
    <t>Lệ phí thi CCB anh văn</t>
  </si>
  <si>
    <t>Học phí Tiếng trung - Khóa 3</t>
  </si>
  <si>
    <t>Học phí anh văn EA2</t>
  </si>
  <si>
    <t>Học phí anh văn EA2 + EB1a+ ôn thi</t>
  </si>
  <si>
    <t>Học phí tiếng Trung - Khóa 3</t>
  </si>
  <si>
    <t>Học phí tiếng Nhật - khóa 2</t>
  </si>
  <si>
    <t xml:space="preserve">Học phí anh văn EA1 </t>
  </si>
  <si>
    <t>Học phí Anh văn Khóa 38: 134.210.000</t>
  </si>
  <si>
    <t>Lệ phí thi CCA anh văn ( thi ngày 08/11/2020) 370.000</t>
  </si>
  <si>
    <t>Lệ phí thi CCB anh văn ( thi ngày 08/11/2020) 14.000.000</t>
  </si>
  <si>
    <t>Học phí Tiếng Hàn  - Khóa 2: 5.610.000</t>
  </si>
  <si>
    <t>Bằng chữ: Một trăm năm mươi bảy ngàn chín trăm ba mươi đồng chẵn</t>
  </si>
  <si>
    <t>An</t>
  </si>
  <si>
    <t xml:space="preserve">Nguyễn Văn </t>
  </si>
  <si>
    <t>Hưng</t>
  </si>
  <si>
    <t>Thư</t>
  </si>
  <si>
    <t>Thiện</t>
  </si>
  <si>
    <t>Tuấn</t>
  </si>
  <si>
    <t>Lộc</t>
  </si>
  <si>
    <t xml:space="preserve">Nguyễn Chí </t>
  </si>
  <si>
    <t>Nam</t>
  </si>
  <si>
    <t>Hoàng</t>
  </si>
  <si>
    <t>Minh</t>
  </si>
  <si>
    <t>Thắng</t>
  </si>
  <si>
    <t>Đạt</t>
  </si>
  <si>
    <t>Nhân</t>
  </si>
  <si>
    <t>Phát</t>
  </si>
  <si>
    <t>AB/20E 0005378</t>
  </si>
  <si>
    <t>AB/20E 0005379</t>
  </si>
  <si>
    <t>AB/20E 0005380</t>
  </si>
  <si>
    <t>AB/20E 0005381</t>
  </si>
  <si>
    <t>AB/20E 0005382</t>
  </si>
  <si>
    <t>AB/20E 0005383</t>
  </si>
  <si>
    <t>AB/20E 0005384</t>
  </si>
  <si>
    <t>AB/20E 0005385</t>
  </si>
  <si>
    <t>AB/20E 0005386</t>
  </si>
  <si>
    <t>AB/20E 0005387</t>
  </si>
  <si>
    <t>AB/20E 0005388</t>
  </si>
  <si>
    <t>AB/20E 0005389</t>
  </si>
  <si>
    <t>AB/20E 0005390</t>
  </si>
  <si>
    <t>AB/20E 0005391</t>
  </si>
  <si>
    <t>AB/20E 0005392</t>
  </si>
  <si>
    <t>AB/20E 0005393</t>
  </si>
  <si>
    <t>AB/20E 0005394</t>
  </si>
  <si>
    <t>AB/20E 0005395</t>
  </si>
  <si>
    <t>AB/20E 0005396</t>
  </si>
  <si>
    <t>AB/20E 0005397</t>
  </si>
  <si>
    <t>AB/20E 0005398</t>
  </si>
  <si>
    <t>AB/20E 0005399</t>
  </si>
  <si>
    <t>AB/20E 0005400</t>
  </si>
  <si>
    <t>AB/20E 0005401</t>
  </si>
  <si>
    <t>AB/20E 0005402</t>
  </si>
  <si>
    <t>AB/20E 0005403</t>
  </si>
  <si>
    <t>AB/20E 0005404</t>
  </si>
  <si>
    <t>AB/20E 0005405</t>
  </si>
  <si>
    <t>AB/20E 0005406</t>
  </si>
  <si>
    <t>AB/20E 0005407</t>
  </si>
  <si>
    <t>AB/20E 0005408</t>
  </si>
  <si>
    <t>AB/20E 0005409</t>
  </si>
  <si>
    <t>AB/20E 0005410</t>
  </si>
  <si>
    <t>AB/20E 0005411</t>
  </si>
  <si>
    <t>AB/20E 0005412</t>
  </si>
  <si>
    <t>AB/20E 0005413</t>
  </si>
  <si>
    <t>AB/20E 0005414</t>
  </si>
  <si>
    <t>AB/20E 0005415</t>
  </si>
  <si>
    <t>AB/20E 0005416</t>
  </si>
  <si>
    <t>AB/20E 0005417</t>
  </si>
  <si>
    <t>AB/20E 0005418</t>
  </si>
  <si>
    <t>AB/20E 0005419</t>
  </si>
  <si>
    <t>AB/20E 0005420</t>
  </si>
  <si>
    <t>AB/20E 0005421</t>
  </si>
  <si>
    <t>AB/20E 0005422</t>
  </si>
  <si>
    <t>AB/20E 0005423</t>
  </si>
  <si>
    <t>AB/20E 0005424</t>
  </si>
  <si>
    <t>AB/20E 0005425</t>
  </si>
  <si>
    <t>AB/20E 0005426</t>
  </si>
  <si>
    <t>AB/20E 0005427</t>
  </si>
  <si>
    <t>AB/20E 0005428</t>
  </si>
  <si>
    <t>AB/20E 0005429</t>
  </si>
  <si>
    <t>AB/20E 0005430</t>
  </si>
  <si>
    <t>AB/20E 0005431</t>
  </si>
  <si>
    <t>AB/20E 0005432</t>
  </si>
  <si>
    <t>AB/20E 0005433</t>
  </si>
  <si>
    <t>AB/20E 0005434</t>
  </si>
  <si>
    <t>AB/20E 0005435</t>
  </si>
  <si>
    <t>AB/20E 0005436</t>
  </si>
  <si>
    <t>AB/20E 0005437</t>
  </si>
  <si>
    <t>AB/20E 0005438</t>
  </si>
  <si>
    <t>AB/20E 0005439</t>
  </si>
  <si>
    <t>AB/20E 0005440</t>
  </si>
  <si>
    <t>AB/20E 0005441</t>
  </si>
  <si>
    <t>AB/20E 0005442</t>
  </si>
  <si>
    <t>AB/20E 0005443</t>
  </si>
  <si>
    <t>AB/20E 0005444</t>
  </si>
  <si>
    <t>AB/20E 0005445</t>
  </si>
  <si>
    <t>AB/20E 0005446</t>
  </si>
  <si>
    <t>AB/20E 0005447</t>
  </si>
  <si>
    <t>AB/20E 0005448</t>
  </si>
  <si>
    <t>AB/20E 0005449</t>
  </si>
  <si>
    <t>AB/20E 0005450</t>
  </si>
  <si>
    <t>AB/20E 0005451</t>
  </si>
  <si>
    <t>AB/20E 0005452</t>
  </si>
  <si>
    <t>AB/20E 0005453</t>
  </si>
  <si>
    <t>AB/20E 0005454</t>
  </si>
  <si>
    <t>AB/20E 0005455</t>
  </si>
  <si>
    <t>AB/20E 0005456</t>
  </si>
  <si>
    <t>AB/20E 0005457</t>
  </si>
  <si>
    <t>AB/20E 0005458</t>
  </si>
  <si>
    <t>AB/20E 0005459</t>
  </si>
  <si>
    <t>AB/20E 0005460</t>
  </si>
  <si>
    <t>AB/20E 0005461</t>
  </si>
  <si>
    <t>AB/20E 0005462</t>
  </si>
  <si>
    <t>AB/20E 0005463</t>
  </si>
  <si>
    <t>AB/20E 0005464</t>
  </si>
  <si>
    <t>AB/20E 0005465</t>
  </si>
  <si>
    <t>AB/20E 0005466</t>
  </si>
  <si>
    <t>AB/20E 0005467</t>
  </si>
  <si>
    <t>AB/20E 0005468</t>
  </si>
  <si>
    <t>AB/20E 0005469</t>
  </si>
  <si>
    <t>AB/20E 0005470</t>
  </si>
  <si>
    <t>AB/20E 0005471</t>
  </si>
  <si>
    <t>AB/20E 0005472</t>
  </si>
  <si>
    <t>AB/20E 0005473</t>
  </si>
  <si>
    <t>AB/20E 0005474</t>
  </si>
  <si>
    <t>AB/20E 0005475</t>
  </si>
  <si>
    <t>AB/20E 0005476</t>
  </si>
  <si>
    <t>AB/20E 0005477</t>
  </si>
  <si>
    <t>AB/20E 0005478</t>
  </si>
  <si>
    <t>AB/20E 0005479</t>
  </si>
  <si>
    <t>AB/20E 0005480</t>
  </si>
  <si>
    <t>AB/20E 0005481</t>
  </si>
  <si>
    <t>AB/20E 0005482</t>
  </si>
  <si>
    <t>AB/20E 0005483</t>
  </si>
  <si>
    <t>AB/20E 0005484</t>
  </si>
  <si>
    <t>AB/20E 0005485</t>
  </si>
  <si>
    <t>AB/20E 0005486</t>
  </si>
  <si>
    <t>AB/20E 0005487</t>
  </si>
  <si>
    <t>AB/20E 0005488</t>
  </si>
  <si>
    <t>AB/20E 0005489</t>
  </si>
  <si>
    <t>AB/20E 0005490</t>
  </si>
  <si>
    <t>AB/20E 0005491</t>
  </si>
  <si>
    <t>AB/20E 0005492</t>
  </si>
  <si>
    <t>AB/20E 0005493</t>
  </si>
  <si>
    <t>AB/20E 0005494</t>
  </si>
  <si>
    <t>AB/20E 0005495</t>
  </si>
  <si>
    <t>AB/20E 0005496</t>
  </si>
  <si>
    <t>AB/20E 0005497</t>
  </si>
  <si>
    <t>AB/20E 0005498</t>
  </si>
  <si>
    <t>AB/20E 0005499</t>
  </si>
  <si>
    <t>AB/20E 0005500</t>
  </si>
  <si>
    <t>AB/20E 0005501</t>
  </si>
  <si>
    <t>AB/20E 0005502</t>
  </si>
  <si>
    <t>AB/20E 0005503</t>
  </si>
  <si>
    <t>AB/20E 0005504</t>
  </si>
  <si>
    <t>AB/20E 0005505</t>
  </si>
  <si>
    <t>AB/20E 0005506</t>
  </si>
  <si>
    <t>AB/20E 0005507</t>
  </si>
  <si>
    <t>AB/20E 0005508</t>
  </si>
  <si>
    <t>AB/20E 0005509</t>
  </si>
  <si>
    <t>AB/20E 0005510</t>
  </si>
  <si>
    <t>AB/20E 0005511</t>
  </si>
  <si>
    <t>AB/20E 0005512</t>
  </si>
  <si>
    <t>AB/20E 0005513</t>
  </si>
  <si>
    <t>AB/20E 0005514</t>
  </si>
  <si>
    <t>AB/20E 0005515</t>
  </si>
  <si>
    <t>AB/20E 0005516</t>
  </si>
  <si>
    <t>AB/20E 0005517</t>
  </si>
  <si>
    <t>AB/20E 0005518</t>
  </si>
  <si>
    <t>AB/20E 0005519</t>
  </si>
  <si>
    <t>AB/20E 0005520</t>
  </si>
  <si>
    <t>AB/20E 0005521</t>
  </si>
  <si>
    <t>AB/20E 0005522</t>
  </si>
  <si>
    <t>AB/20E 0005523</t>
  </si>
  <si>
    <t>AB/20E 0005524</t>
  </si>
  <si>
    <t>AB/20E 0005525</t>
  </si>
  <si>
    <t>AB/20E 0005526</t>
  </si>
  <si>
    <t>AB/20E 0005527</t>
  </si>
  <si>
    <t>AB/20E 0005528</t>
  </si>
  <si>
    <t>AB/20E 0005529</t>
  </si>
  <si>
    <t>AB/20E 0005530</t>
  </si>
  <si>
    <t>AB/20E 0005531</t>
  </si>
  <si>
    <t>AB/20E 0005532</t>
  </si>
  <si>
    <t>AB/20E 0005533</t>
  </si>
  <si>
    <t>AB/20E 0005534</t>
  </si>
  <si>
    <t>AB/20E 0005535</t>
  </si>
  <si>
    <t>AB/20E 0005536</t>
  </si>
  <si>
    <t>AB/20E 0005537</t>
  </si>
  <si>
    <t>AB/20E 0005538</t>
  </si>
  <si>
    <t>AB/20E 0005539</t>
  </si>
  <si>
    <t>AB/20E 0005540</t>
  </si>
  <si>
    <t>AB/20E 0005541</t>
  </si>
  <si>
    <t>AB/20E 0005542</t>
  </si>
  <si>
    <t>AB/20E 0005543</t>
  </si>
  <si>
    <t>AB/20E 0005544</t>
  </si>
  <si>
    <t>AB/20E 0005545</t>
  </si>
  <si>
    <t>AB/20E 0005546</t>
  </si>
  <si>
    <t>AB/20E 0005547</t>
  </si>
  <si>
    <t>AB/20E 0005548</t>
  </si>
  <si>
    <t>AB/20E 0005549</t>
  </si>
  <si>
    <t>AB/20E 0005550</t>
  </si>
  <si>
    <t>AB/20E 0005551</t>
  </si>
  <si>
    <t>AB/20E 0005552</t>
  </si>
  <si>
    <t>AB/20E 0005553</t>
  </si>
  <si>
    <t>AB/20E 0005554</t>
  </si>
  <si>
    <t>AB/20E 0005555</t>
  </si>
  <si>
    <t>AB/20E 0005556</t>
  </si>
  <si>
    <t>AB/20E 0005557</t>
  </si>
  <si>
    <t>AB/20E 0005558</t>
  </si>
  <si>
    <t>AB/20E 0005559</t>
  </si>
  <si>
    <t>AB/20E 0005560</t>
  </si>
  <si>
    <t>AB/20E 0005561</t>
  </si>
  <si>
    <t>AB/20E 0005562</t>
  </si>
  <si>
    <t>AB/20E 0005563</t>
  </si>
  <si>
    <t>AB/20E 0005564</t>
  </si>
  <si>
    <t>AB/20E 0005565</t>
  </si>
  <si>
    <t>AB/20E 0005566</t>
  </si>
  <si>
    <t>AB/20E 0005567</t>
  </si>
  <si>
    <t>AB/20E 0005568</t>
  </si>
  <si>
    <t>AB/20E 0005569</t>
  </si>
  <si>
    <t>AB/20E 0005570</t>
  </si>
  <si>
    <t>AB/20E 0005571</t>
  </si>
  <si>
    <t>AB/20E 0005572</t>
  </si>
  <si>
    <t>AB/20E 0005573</t>
  </si>
  <si>
    <t>AB/20E 0005574</t>
  </si>
  <si>
    <t>AB/20E 0005575</t>
  </si>
  <si>
    <t>AB/20E 0005576</t>
  </si>
  <si>
    <t>AB/20E 0005577</t>
  </si>
  <si>
    <t>AB/20E 0005578</t>
  </si>
  <si>
    <t>AB/20E 0005579</t>
  </si>
  <si>
    <t>AB/20E 0005580</t>
  </si>
  <si>
    <t>AB/20E 0005581</t>
  </si>
  <si>
    <t>AB/20E 0005582</t>
  </si>
  <si>
    <t>AB/20E 0005583</t>
  </si>
  <si>
    <t>AB/20E 0005584</t>
  </si>
  <si>
    <t>AB/20E 0005585</t>
  </si>
  <si>
    <t>AB/20E 0005586</t>
  </si>
  <si>
    <t>AB/20E 0005587</t>
  </si>
  <si>
    <t>AB/20E 0005588</t>
  </si>
  <si>
    <t>AB/20E 0005589</t>
  </si>
  <si>
    <t>AB/20E 0005590</t>
  </si>
  <si>
    <t>AB/20E 0005591</t>
  </si>
  <si>
    <t>AB/20E 0005592</t>
  </si>
  <si>
    <t>AB/20E 0005593</t>
  </si>
  <si>
    <t>AB/20E 0005594</t>
  </si>
  <si>
    <t>AB/20E 0005595</t>
  </si>
  <si>
    <t>AB/20E 0005596</t>
  </si>
  <si>
    <t>AB/20E 0005597</t>
  </si>
  <si>
    <t>AB/20E 0005598</t>
  </si>
  <si>
    <t>AB/20E 0005599</t>
  </si>
  <si>
    <t>AB/20E 0005600</t>
  </si>
  <si>
    <t>AB/20E 0005601</t>
  </si>
  <si>
    <t>AB/20E 0005602</t>
  </si>
  <si>
    <t>AB/20E 0005603</t>
  </si>
  <si>
    <t>AB/20E 0005604</t>
  </si>
  <si>
    <t>AB/20E 0005605</t>
  </si>
  <si>
    <t>AB/20E 0005606</t>
  </si>
  <si>
    <t>AB/20E 0005607</t>
  </si>
  <si>
    <t>AB/20E 0005608</t>
  </si>
  <si>
    <t>AB/20E 0005609</t>
  </si>
  <si>
    <t>AB/20E 0005610</t>
  </si>
  <si>
    <t>AB/20E 0005611</t>
  </si>
  <si>
    <t>AB/20E 0005612</t>
  </si>
  <si>
    <t>AB/20E 0005613</t>
  </si>
  <si>
    <t>AB/20E 0005614</t>
  </si>
  <si>
    <t>AB/20E 0005615</t>
  </si>
  <si>
    <t>AB/20E 0005616</t>
  </si>
  <si>
    <t>AB/20E 0005617</t>
  </si>
  <si>
    <t>AB/20E 0005618</t>
  </si>
  <si>
    <t>AB/20E 0005619</t>
  </si>
  <si>
    <t>AB/20E 0005620</t>
  </si>
  <si>
    <t>AB/20E 0005621</t>
  </si>
  <si>
    <t>AB/20E 0005622</t>
  </si>
  <si>
    <t>AB/20E 0005623</t>
  </si>
  <si>
    <t>AB/20E 0005624</t>
  </si>
  <si>
    <t>AB/20E 0005625</t>
  </si>
  <si>
    <t>AB/20E 0005626</t>
  </si>
  <si>
    <t>AB/20E 0005627</t>
  </si>
  <si>
    <t>AB/20E 0005628</t>
  </si>
  <si>
    <t>AB/20E 0005629</t>
  </si>
  <si>
    <t>AB/20E 0005630</t>
  </si>
  <si>
    <t>AB/20E 0005631</t>
  </si>
  <si>
    <t>AB/20E 0005632</t>
  </si>
  <si>
    <t>AB/20E 0005633</t>
  </si>
  <si>
    <t>AB/20E 0005634</t>
  </si>
  <si>
    <t>AB/20E 0005635</t>
  </si>
  <si>
    <t>AB/20E 0005636</t>
  </si>
  <si>
    <t>AB/20E 0005637</t>
  </si>
  <si>
    <t>AB/20E 0005638</t>
  </si>
  <si>
    <t>AB/20E 0005639</t>
  </si>
  <si>
    <t>AB/20E 0005640</t>
  </si>
  <si>
    <t>AB/20E 0005641</t>
  </si>
  <si>
    <t>AB/20E 0005642</t>
  </si>
  <si>
    <t>AB/20E 0005643</t>
  </si>
  <si>
    <t>AB/20E 0005644</t>
  </si>
  <si>
    <t>AB/20E 0005645</t>
  </si>
  <si>
    <t>AB/20E 0005646</t>
  </si>
  <si>
    <t>AB/20E 0005647</t>
  </si>
  <si>
    <t>AB/20E 0005648</t>
  </si>
  <si>
    <t>AB/20E 0005649</t>
  </si>
  <si>
    <t>AB/20E 0005650</t>
  </si>
  <si>
    <t>AB/20E 0005651</t>
  </si>
  <si>
    <t>AB/20E 0005652</t>
  </si>
  <si>
    <t>AB/20E 0005653</t>
  </si>
  <si>
    <t>AB/20E 0005654</t>
  </si>
  <si>
    <t>AB/20E 0005655</t>
  </si>
  <si>
    <t>AB/20E 0005656</t>
  </si>
  <si>
    <t>AB/20E 0005657</t>
  </si>
  <si>
    <t>AB/20E 0005658</t>
  </si>
  <si>
    <t>AB/20E 0005659</t>
  </si>
  <si>
    <t>Nguyễn Ngọc Bảo	Bảo</t>
  </si>
  <si>
    <t>Nguyễn Văn	Quang</t>
  </si>
  <si>
    <t>Nguyễn Chí	Thanh</t>
  </si>
  <si>
    <t>Trần Minh	Đạt</t>
  </si>
  <si>
    <t>Nguyễn Nhĩ	Khang</t>
  </si>
  <si>
    <t>Quách Minh 	Nhựt</t>
  </si>
  <si>
    <t>Nguyễn Tuấn	Cảnh</t>
  </si>
  <si>
    <t>Phan Hoài	Phúc</t>
  </si>
  <si>
    <t>Lâm Thành	Nhân</t>
  </si>
  <si>
    <t>Ngô Thế	Quí</t>
  </si>
  <si>
    <t>Phan Quang	Thiện</t>
  </si>
  <si>
    <t>Lê Minh	Tráng</t>
  </si>
  <si>
    <t>Lơ Mu	Sepha</t>
  </si>
  <si>
    <t>Liêng Hót Ha	Khương</t>
  </si>
  <si>
    <t>Nguyễn Thị Hồng	Nhung</t>
  </si>
  <si>
    <t>Lương Văn	Cường</t>
  </si>
  <si>
    <t>Nguyễn Quốc	Thái</t>
  </si>
  <si>
    <t>Lê Huỳnh Minh 	Triết</t>
  </si>
  <si>
    <t>Hoàng Thiên	Bảo</t>
  </si>
  <si>
    <t>Nguyễn Ngọc Khánh	Tâm</t>
  </si>
  <si>
    <t>Nguyễn Tuấn	Duy</t>
  </si>
  <si>
    <t>Tăng Nguyễn Thiện	Toàn</t>
  </si>
  <si>
    <t>Nguyễn Lê Kim	Khánh</t>
  </si>
  <si>
    <t>Võ Minh	Tuấn</t>
  </si>
  <si>
    <t>Hoàng Ngọc	Toàn</t>
  </si>
  <si>
    <t>Huỳnh Đức 	Thọ</t>
  </si>
  <si>
    <t>Phan Thị Ngọc	Thu</t>
  </si>
  <si>
    <t>Trần Châu	Giang</t>
  </si>
  <si>
    <t>Nguyễn Văn 	Huấn</t>
  </si>
  <si>
    <t>Nguyễn Thành 	Trung</t>
  </si>
  <si>
    <t>Nguyễn Tuấn	Huân</t>
  </si>
  <si>
    <t>Lê Trung	Kiên</t>
  </si>
  <si>
    <t>Nguyễn Quốc	Dương</t>
  </si>
  <si>
    <t>Lê Trường	Giang</t>
  </si>
  <si>
    <t>Ngô Xuân 	Lợi</t>
  </si>
  <si>
    <t>Trương Quốc 	Duy</t>
  </si>
  <si>
    <t>Lê Phạm Hoàng	Thái</t>
  </si>
  <si>
    <t>Đặng Tấn	Đạt</t>
  </si>
  <si>
    <t>Nguyễn Minh	Khương</t>
  </si>
  <si>
    <t>Lê Minh	Khôi</t>
  </si>
  <si>
    <t>Trần Đức	Chánh</t>
  </si>
  <si>
    <t>Nguyễn Hoài	Linh</t>
  </si>
  <si>
    <t>Đoàn Ngọc 	Tuấn</t>
  </si>
  <si>
    <t>Phạm Đăng	Luân</t>
  </si>
  <si>
    <t>Huỳnh Nguyễn Quang	Duy</t>
  </si>
  <si>
    <t>Nguyễn Thanh Vũ	Luân</t>
  </si>
  <si>
    <t>Huỳnh Chí	Bảo</t>
  </si>
  <si>
    <t>Phạm Trung Anh	Dũng</t>
  </si>
  <si>
    <t>Nguyễn Hồng	Nguyên</t>
  </si>
  <si>
    <t>Phan Văn Trường 	Khang</t>
  </si>
  <si>
    <t>Lê Tuấn	Đạt</t>
  </si>
  <si>
    <t>Nguyễn Minh	Thuận</t>
  </si>
  <si>
    <t>Hoàng Công 	Cảnh</t>
  </si>
  <si>
    <t>Huỳnh Lê 	Tiềm</t>
  </si>
  <si>
    <t>Nguyễn Hoàng 	Thịnh</t>
  </si>
  <si>
    <t>Lê Thái	Sang</t>
  </si>
  <si>
    <t>Trần Thanh	Phong</t>
  </si>
  <si>
    <t>Nguyễn Đức	Chính</t>
  </si>
  <si>
    <t>Hà Bình	Cảnh</t>
  </si>
  <si>
    <t>Nguyễn Thị Thu	Hương</t>
  </si>
  <si>
    <t>Mai Vũ Tấn	Phúc</t>
  </si>
  <si>
    <t>Đoàn Hoàng	Gia</t>
  </si>
  <si>
    <t>Trần Đông	Hưng</t>
  </si>
  <si>
    <t>Trần Thị Xuân	Tuyền</t>
  </si>
  <si>
    <t>Nguyễn Khoa	Nam</t>
  </si>
  <si>
    <t>Đặng Văn	Hoàng</t>
  </si>
  <si>
    <t>Nguyễn 	Long</t>
  </si>
  <si>
    <t>Nguyễn 	Phụng</t>
  </si>
  <si>
    <t>Trương Minh	Hòa</t>
  </si>
  <si>
    <t>Nguyễn Hòang Anh 	Tuấn</t>
  </si>
  <si>
    <t>Hồ Đông 	Nam</t>
  </si>
  <si>
    <t>Nguyễn Thị	Nguyện</t>
  </si>
  <si>
    <t>Nguyễn Thị Thúy 	Vy</t>
  </si>
  <si>
    <t>Nguyễn Văn	Mạnh</t>
  </si>
  <si>
    <t>Lê Thị Bé	Vân</t>
  </si>
  <si>
    <t>Huỳnh Mai Kim 	Ngọc</t>
  </si>
  <si>
    <t>Lương Phan Trí	Dũng</t>
  </si>
  <si>
    <t>Trần Minh	Hiếu</t>
  </si>
  <si>
    <t>Trần Thiện Chí</t>
  </si>
  <si>
    <t>Nguyễn Văn Khoa</t>
  </si>
  <si>
    <t>Hà Văn	Thoại</t>
  </si>
  <si>
    <t>Võ Thanh	Vĩ</t>
  </si>
  <si>
    <t>Nguyễn Hồng	Huy</t>
  </si>
  <si>
    <t>Phan Nguyễn Minh	Lý</t>
  </si>
  <si>
    <t>Dương Thị Cẩm	Tiên</t>
  </si>
  <si>
    <t>Phạm Công Tiến	Phát</t>
  </si>
  <si>
    <t>Huỳnh Vĩ	Khang</t>
  </si>
  <si>
    <t>Phan Hùng	Thi</t>
  </si>
  <si>
    <t>Lạc Thiên	Trí</t>
  </si>
  <si>
    <t>Phan Minh	Nhật</t>
  </si>
  <si>
    <t>Nguyễn Hữu	Phong</t>
  </si>
  <si>
    <t>Nguyễn Trung	Nghĩa</t>
  </si>
  <si>
    <t>Nguyễn Phước	Khang</t>
  </si>
  <si>
    <t>Trần Ngọc	Minh</t>
  </si>
  <si>
    <t>Trần Đình	Mẫn</t>
  </si>
  <si>
    <t>Nguyễn Hữu	Đức</t>
  </si>
  <si>
    <t>Dương Minh	Khải</t>
  </si>
  <si>
    <t>Trịnh Minh 	Thiện</t>
  </si>
  <si>
    <t>Nguyễn Đặng Hạnh 	Nhân</t>
  </si>
  <si>
    <t>Nguyễn Khánh 	An</t>
  </si>
  <si>
    <t>Nguyễn Minh 	Chánh</t>
  </si>
  <si>
    <t>Nguyễn Nhật 	Hiểu</t>
  </si>
  <si>
    <t>Trần Phát	Tài</t>
  </si>
  <si>
    <t>Lê Văn Minh	Nghĩa</t>
  </si>
  <si>
    <t>Nguyễn Thành	Nhật</t>
  </si>
  <si>
    <t>Trần Công 	Tiến</t>
  </si>
  <si>
    <t>Mai Trung 	Trực</t>
  </si>
  <si>
    <t>Lê Thị Cẩm	Tiên</t>
  </si>
  <si>
    <t>Trịnh Trung 	Tín</t>
  </si>
  <si>
    <t>Huỳnh Văn	Trung</t>
  </si>
  <si>
    <t>Bùi Thanh	Trí</t>
  </si>
  <si>
    <t>Hồ Văn	Nhân</t>
  </si>
  <si>
    <t>Trần Nguyễn Quốc	Duy</t>
  </si>
  <si>
    <t>Nguyễn Gia 	Huy</t>
  </si>
  <si>
    <t>Châu Tự	Lực</t>
  </si>
  <si>
    <t>Mai Lê Vy	Hưng</t>
  </si>
  <si>
    <t>Nguyễn Vũ Yến 	Như</t>
  </si>
  <si>
    <t>Hoàng Nhật 	Minh</t>
  </si>
  <si>
    <t>Phạm Nguyễn Kim	Ngân</t>
  </si>
  <si>
    <t>Lê Văn	Nhân</t>
  </si>
  <si>
    <t>Tăng Bảo	Duy</t>
  </si>
  <si>
    <t>Nguyễn Mai Phương	Bảo</t>
  </si>
  <si>
    <t>Nguyễn Hoàng Phương	Khang</t>
  </si>
  <si>
    <t>Phạm Khắc 	Nguyên</t>
  </si>
  <si>
    <t>Phan Minh 	Vũ</t>
  </si>
  <si>
    <t>Huỳnh Tấn 	Khang</t>
  </si>
  <si>
    <t>Nguyễn Hiếu	Nhân</t>
  </si>
  <si>
    <t>Trịnh Vũ Hoàng 	Long</t>
  </si>
  <si>
    <t>Hồ Đức	Trung</t>
  </si>
  <si>
    <t>Lê Thảo	Nguyên</t>
  </si>
  <si>
    <t>Võ Tấn	Vũ</t>
  </si>
  <si>
    <t>Trần Minh	Bảo</t>
  </si>
  <si>
    <t>Nguyễn Hoàng	Phúc</t>
  </si>
  <si>
    <t>Nguyễn Hữu	Nhân</t>
  </si>
  <si>
    <t>Huỳnh Lê Công	Khanh</t>
  </si>
  <si>
    <t>Bùi Trung	Hiếu</t>
  </si>
  <si>
    <t>Trần Quang	Vũ</t>
  </si>
  <si>
    <t>Đỗ Gia	Huy</t>
  </si>
  <si>
    <t>Nguyễn Trương Quang	Huy</t>
  </si>
  <si>
    <t>Phạm Tiến	Mẫn</t>
  </si>
  <si>
    <t>Huỳnh Dương Chí	Bảo</t>
  </si>
  <si>
    <t>Lê Tuấn	Anh</t>
  </si>
  <si>
    <t>Bao Minh	Thông</t>
  </si>
  <si>
    <t>Nguyễn Vũ Minh 	Hiếu</t>
  </si>
  <si>
    <t>Lê Gia	Hào</t>
  </si>
  <si>
    <t>Phạm Đăng	Triều</t>
  </si>
  <si>
    <t>Nguyễn Mạnh	Hùng</t>
  </si>
  <si>
    <t>Lê Lâm Gia	Huy</t>
  </si>
  <si>
    <t>Lê Nguyễn Minh	An</t>
  </si>
  <si>
    <t>Vũ Trọng	Anh</t>
  </si>
  <si>
    <t>Mai Thị Uyên	Phương</t>
  </si>
  <si>
    <t>Nguyễn Văn	Tỷ</t>
  </si>
  <si>
    <t>Phạm Minh 	Nhật</t>
  </si>
  <si>
    <t>Hồ Quốc 	Khánh</t>
  </si>
  <si>
    <t>Phùng Thanh 	Thiện</t>
  </si>
  <si>
    <t>Nguyễn Văn 	Tân</t>
  </si>
  <si>
    <t>Phạm Lê Công 	Toàn</t>
  </si>
  <si>
    <t>Lê Trọng 	Hiếu</t>
  </si>
  <si>
    <t>Nguyễn Đoàn Ba	Bi</t>
  </si>
  <si>
    <t>Nguyễn Thế 	Anh</t>
  </si>
  <si>
    <t>Lê Bảo	Duy</t>
  </si>
  <si>
    <t>Nguyễn Trường	Duy</t>
  </si>
  <si>
    <t>Trần Gia	Khang</t>
  </si>
  <si>
    <t>Nguyễn Văn	Khân</t>
  </si>
  <si>
    <t>Phạm Thế	Huy</t>
  </si>
  <si>
    <t>Lê Minh	Nhựt</t>
  </si>
  <si>
    <t>Đinh	Khanh</t>
  </si>
  <si>
    <t>Hà Thị	Nga</t>
  </si>
  <si>
    <t>Phạm Hoàng	Sơn</t>
  </si>
  <si>
    <t>Nguyễn Gia	Kiệt</t>
  </si>
  <si>
    <t>Nguyễn Thế	Hậu</t>
  </si>
  <si>
    <t>Lê Thanh Hoàn	Nguyên</t>
  </si>
  <si>
    <t>Nguyễn Hoài	Phúc</t>
  </si>
  <si>
    <t>Nguyễn Văn 	Tú</t>
  </si>
  <si>
    <t>Võ Tấn 	Vũ</t>
  </si>
  <si>
    <t>Nguyễn Văn 	Kiên</t>
  </si>
  <si>
    <t>Lê Minh 	Quý</t>
  </si>
  <si>
    <t>Nguyễn Văn Bảo	Châu</t>
  </si>
  <si>
    <t>Đặng Duy	Tân</t>
  </si>
  <si>
    <t>Hoàng Minh 	Khôi</t>
  </si>
  <si>
    <t>Đặng Phúc	Sang</t>
  </si>
  <si>
    <t>Nguyễn Văn 	Huy</t>
  </si>
  <si>
    <t>Nguyễn Quỳnh Nghinh	Thy</t>
  </si>
  <si>
    <t>Mai Thanh 	Quang</t>
  </si>
  <si>
    <t>Lê Ngọc 	Hào</t>
  </si>
  <si>
    <t>Nguyễn Thị Minh 	Thuận</t>
  </si>
  <si>
    <t>Nguyễn Việt 	Cường</t>
  </si>
  <si>
    <t>Nguyễn Thanh	Hoài</t>
  </si>
  <si>
    <t>Lê Minh	Thuận</t>
  </si>
  <si>
    <t>Lê Hoàng 	Phú</t>
  </si>
  <si>
    <t>Nguyễn Võ Minh	Nguyên</t>
  </si>
  <si>
    <t>Nguyễn Đỗ Minh	Nhựt</t>
  </si>
  <si>
    <t>Trần Vũ	An</t>
  </si>
  <si>
    <t>Nguyễn Thị Thanh 	Diệp</t>
  </si>
  <si>
    <t>Đặng Phạm Chế	Linh</t>
  </si>
  <si>
    <t>Nguyễn Minh	Trung</t>
  </si>
  <si>
    <t>Phan Quốc	Thanh</t>
  </si>
  <si>
    <t>Đỗ Thị Ngọc 	Dung</t>
  </si>
  <si>
    <t>Lê Quốc	Toàn</t>
  </si>
  <si>
    <t>Nguyễn Hoài	Phong</t>
  </si>
  <si>
    <t>Hồ Trần Nhật	Tân</t>
  </si>
  <si>
    <t>Trần Lê Thành	Nhân</t>
  </si>
  <si>
    <t>Nguyễn Thành	Luân</t>
  </si>
  <si>
    <t>Nguyễn Xuân 	Chức</t>
  </si>
  <si>
    <t>Lâm Phúc 	Tân</t>
  </si>
  <si>
    <t>Lê Đông 	Nguyên</t>
  </si>
  <si>
    <t>Võ Hoàng 	Tài</t>
  </si>
  <si>
    <t>Trần Tiến	Bảo</t>
  </si>
  <si>
    <t>Nguyễn Tiết	Cương</t>
  </si>
  <si>
    <t>Lê Trung	Cang</t>
  </si>
  <si>
    <t>Nguyễn Hoàng	Huy</t>
  </si>
  <si>
    <t>Nguyễn Tiến	Lộc</t>
  </si>
  <si>
    <t>Võ Minh 	Thuận</t>
  </si>
  <si>
    <t>Nguyễn Phước 	Thịnh</t>
  </si>
  <si>
    <t>Trần Ngọc Thúy	Vy	1</t>
  </si>
  <si>
    <t>Phạm Thị Kim	Quyên</t>
  </si>
  <si>
    <t>Trần Tuấn	Ngọc</t>
  </si>
  <si>
    <t>Đàm Gia	Chấn</t>
  </si>
  <si>
    <t>Phan Văn	Tấn</t>
  </si>
  <si>
    <t>Trịnh Thu 	Hương</t>
  </si>
  <si>
    <t>Trần Thị Thanh 	Nguyên</t>
  </si>
  <si>
    <t>Trần Thị Bích	Nguyên</t>
  </si>
  <si>
    <t>Lê Thị Như 	Huỳnh</t>
  </si>
  <si>
    <t>Hà Thị Thúy	Hằng</t>
  </si>
  <si>
    <t>Lưu Gia	Kỳ</t>
  </si>
  <si>
    <t>Trần Thị Hồng 	Nhung</t>
  </si>
  <si>
    <t>Phạm Thị 	Trang</t>
  </si>
  <si>
    <t>Bùi Duy 	Đại</t>
  </si>
  <si>
    <t>Trì Minh	Tuấn</t>
  </si>
  <si>
    <t>Nguyễn Vĩnh	Kỳ</t>
  </si>
  <si>
    <t>Trịnh Thị 	Ngọc</t>
  </si>
  <si>
    <t>Đặng Quang	Huy</t>
  </si>
  <si>
    <t>Lê Tấn	Đạt</t>
  </si>
  <si>
    <t>Huỳnh Văn	Cường</t>
  </si>
  <si>
    <t>Trần Ngọc	Quý</t>
  </si>
  <si>
    <t>Phạm Hoàng	Nam</t>
  </si>
  <si>
    <t>Trần Văn	 Tú</t>
  </si>
  <si>
    <t>Nguyễn Văn 	Tài</t>
  </si>
  <si>
    <t>Nguyễn Văn 	Hiền</t>
  </si>
  <si>
    <t>Tạ Công 	Minh</t>
  </si>
  <si>
    <t>Học phí lớp Phun xăng Điện tử</t>
  </si>
  <si>
    <t>Học phí tiếng Hàn - Khóa 3</t>
  </si>
  <si>
    <t>Học phí tiếng Hàn - khóa 3</t>
  </si>
  <si>
    <t>Học phí anh văn  EA2+ EB1a+ ôn thi</t>
  </si>
  <si>
    <t>Điện ô tô cơ bản</t>
  </si>
  <si>
    <t>Lệ phí thi CCA anh văn ( thi ngày 15/11/2020) 740.000</t>
  </si>
  <si>
    <t>Lệ phí thi CCB anh văn ( thi ngày 15/11/2020) 37.600.000</t>
  </si>
  <si>
    <t>2 lớp</t>
  </si>
  <si>
    <t>Học phí Anh văn Khóa 38: 77.370.000</t>
  </si>
  <si>
    <t>Học phí THAO K20</t>
  </si>
  <si>
    <t>Học phí THAO K20: 6.400.000</t>
  </si>
  <si>
    <t>Học phí nghề ngắn hạn: 12.000.000</t>
  </si>
  <si>
    <t>Học phí Tiếng Hàn  - Khóa 3: 1.870.000</t>
  </si>
  <si>
    <t>Học phí Tiếng Hàn  - Khóa 2: 935.000</t>
  </si>
  <si>
    <t>Bằng chữ: Một trăm ba mươi sáu triệu chín trăm mười lăm ngàn đồng chẵn</t>
  </si>
  <si>
    <t>Thành phố Hồ Chí Minh, ngày      tháng  11  năm 2020</t>
  </si>
  <si>
    <t>AB/20E 0005660</t>
  </si>
  <si>
    <t>AB/20E 0005661</t>
  </si>
  <si>
    <t>AB/20E 0005662</t>
  </si>
  <si>
    <t>AB/20E 0005663</t>
  </si>
  <si>
    <t>AB/20E 0005664</t>
  </si>
  <si>
    <t>AB/20E 0005665</t>
  </si>
  <si>
    <t>AB/20E 0005666</t>
  </si>
  <si>
    <t>AB/20E 0005667</t>
  </si>
  <si>
    <t>AB/20E 0005668</t>
  </si>
  <si>
    <t>AB/20E 0005669</t>
  </si>
  <si>
    <t>AB/20E 0005670</t>
  </si>
  <si>
    <t>AB/20E 0005671</t>
  </si>
  <si>
    <t>AB/20E 0005672</t>
  </si>
  <si>
    <t>AB/20E 0005673</t>
  </si>
  <si>
    <t>AB/20E 0005674</t>
  </si>
  <si>
    <t>AB/20E 0005675</t>
  </si>
  <si>
    <t>AB/20E 0005676</t>
  </si>
  <si>
    <t>AB/20E 0005677</t>
  </si>
  <si>
    <t>AB/20E 0005678</t>
  </si>
  <si>
    <t>AB/20E 0005679</t>
  </si>
  <si>
    <t>AB/20E 0005680</t>
  </si>
  <si>
    <t>AB/20E 0005681</t>
  </si>
  <si>
    <t>AB/20E 0005682</t>
  </si>
  <si>
    <t>AB/20E 0005683</t>
  </si>
  <si>
    <t>AB/20E 0005684</t>
  </si>
  <si>
    <t>AB/20E 0005685</t>
  </si>
  <si>
    <t>AB/20E 0005686</t>
  </si>
  <si>
    <t>AB/20E 0005687</t>
  </si>
  <si>
    <t>AB/20E 0005688</t>
  </si>
  <si>
    <t>AB/20E 0005689</t>
  </si>
  <si>
    <t>AB/20E 0005690</t>
  </si>
  <si>
    <t>AB/20E 0005691</t>
  </si>
  <si>
    <t>AB/20E 0005692</t>
  </si>
  <si>
    <t>AB/20E 0005693</t>
  </si>
  <si>
    <t>AB/20E 0005694</t>
  </si>
  <si>
    <t>AB/20E 0005695</t>
  </si>
  <si>
    <t>AB/20E 0005696</t>
  </si>
  <si>
    <t>AB/20E 0005697</t>
  </si>
  <si>
    <t>AB/20E 0005698</t>
  </si>
  <si>
    <t>AB/20E 0005699</t>
  </si>
  <si>
    <t>AB/20E 0005700</t>
  </si>
  <si>
    <t>AB/20E 0005701</t>
  </si>
  <si>
    <t>AB/20E 0005702</t>
  </si>
  <si>
    <t>AB/20E 0005703</t>
  </si>
  <si>
    <t>AB/20E 0005704</t>
  </si>
  <si>
    <t>AB/20E 0005705</t>
  </si>
  <si>
    <t>AB/20E 0005706</t>
  </si>
  <si>
    <t>AB/20E 0005707</t>
  </si>
  <si>
    <t>AB/20E 0005708</t>
  </si>
  <si>
    <t>AB/20E 0005709</t>
  </si>
  <si>
    <t>AB/20E 0005710</t>
  </si>
  <si>
    <t>AB/20E 0005711</t>
  </si>
  <si>
    <t>AB/20E 0005712</t>
  </si>
  <si>
    <t>AB/20E 0005713</t>
  </si>
  <si>
    <t>AB/20E 0005714</t>
  </si>
  <si>
    <t>AB/20E 0005715</t>
  </si>
  <si>
    <t>AB/20E 0005716</t>
  </si>
  <si>
    <t>AB/20E 0005717</t>
  </si>
  <si>
    <t>AB/20E 0005718</t>
  </si>
  <si>
    <t>AB/20E 0005719</t>
  </si>
  <si>
    <t>AB/20E 0005720</t>
  </si>
  <si>
    <t>AB/20E 0005721</t>
  </si>
  <si>
    <t>AB/20E 0005722</t>
  </si>
  <si>
    <t>AB/20E 0005723</t>
  </si>
  <si>
    <t>AB/20E 0005724</t>
  </si>
  <si>
    <t>AB/20E 0005725</t>
  </si>
  <si>
    <t>AB/20E 0005726</t>
  </si>
  <si>
    <t>AB/20E 0005727</t>
  </si>
  <si>
    <t>AB/20E 0005728</t>
  </si>
  <si>
    <t>AB/20E 0005729</t>
  </si>
  <si>
    <t>AB/20E 0005730</t>
  </si>
  <si>
    <t>AB/20E 0005731</t>
  </si>
  <si>
    <t>AB/20E 0005732</t>
  </si>
  <si>
    <t>AB/20E 0005733</t>
  </si>
  <si>
    <t>AB/20E 0005734</t>
  </si>
  <si>
    <t>AB/20E 0005735</t>
  </si>
  <si>
    <t>AB/20E 0005736</t>
  </si>
  <si>
    <t>AB/20E 0005737</t>
  </si>
  <si>
    <t>AB/20E 0005738</t>
  </si>
  <si>
    <t>AB/20E 0005739</t>
  </si>
  <si>
    <t>AB/20E 0005740</t>
  </si>
  <si>
    <t>AB/20E 0005741</t>
  </si>
  <si>
    <t>AB/20E 0005742</t>
  </si>
  <si>
    <t>AB/20E 0005743</t>
  </si>
  <si>
    <t>AB/20E 0005744</t>
  </si>
  <si>
    <t>AB/20E 0005745</t>
  </si>
  <si>
    <t>AB/20E 0005746</t>
  </si>
  <si>
    <t>AB/20E 0005747</t>
  </si>
  <si>
    <t>AB/20E 0005748</t>
  </si>
  <si>
    <t>AB/20E 0005749</t>
  </si>
  <si>
    <t>AB/20E 0005750</t>
  </si>
  <si>
    <t>AB/20E 0005751</t>
  </si>
  <si>
    <t>AB/20E 0005752</t>
  </si>
  <si>
    <t>AB/20E 0005753</t>
  </si>
  <si>
    <t>AB/20E 0005754</t>
  </si>
  <si>
    <t>AB/20E 0005755</t>
  </si>
  <si>
    <t>AB/20E 0005756</t>
  </si>
  <si>
    <t>AB/20E 0005757</t>
  </si>
  <si>
    <t>AB/20E 0005758</t>
  </si>
  <si>
    <t>AB/20E 0005759</t>
  </si>
  <si>
    <t>AB/20E 0005760</t>
  </si>
  <si>
    <t>AB/20E 0005761</t>
  </si>
  <si>
    <t>AB/20E 0005762</t>
  </si>
  <si>
    <t>AB/20E 0005763</t>
  </si>
  <si>
    <t>AB/20E 0005764</t>
  </si>
  <si>
    <t>AB/20E 0005765</t>
  </si>
  <si>
    <t>AB/20E 0005766</t>
  </si>
  <si>
    <t>AB/20E 0005767</t>
  </si>
  <si>
    <t>AB/20E 0005768</t>
  </si>
  <si>
    <t>AB/20E 0005769</t>
  </si>
  <si>
    <t>AB/20E 0005770</t>
  </si>
  <si>
    <t>AB/20E 0005771</t>
  </si>
  <si>
    <t>AB/20E 0005772</t>
  </si>
  <si>
    <t>AB/20E 0005773</t>
  </si>
  <si>
    <t>AB/20E 0005774</t>
  </si>
  <si>
    <t>AB/20E 0005775</t>
  </si>
  <si>
    <t>AB/20E 0005776</t>
  </si>
  <si>
    <t>AB/20E 0005777</t>
  </si>
  <si>
    <t>AB/20E 0005778</t>
  </si>
  <si>
    <t>AB/20E 0005779</t>
  </si>
  <si>
    <t>AB/20E 0005780</t>
  </si>
  <si>
    <t>AB/20E 0005781</t>
  </si>
  <si>
    <t>AB/20E 0005782</t>
  </si>
  <si>
    <t>AB/20E 0005783</t>
  </si>
  <si>
    <t>AB/20E 0005784</t>
  </si>
  <si>
    <t>AB/20E 0005785</t>
  </si>
  <si>
    <t>AB/20E 0005786</t>
  </si>
  <si>
    <t>AB/20E 0005787</t>
  </si>
  <si>
    <t>AB/20E 0005788</t>
  </si>
  <si>
    <t>AB/20E 0005789</t>
  </si>
  <si>
    <t>AB/20E 0005790</t>
  </si>
  <si>
    <t>AB/20E 0005791</t>
  </si>
  <si>
    <t>AB/20E 0005792</t>
  </si>
  <si>
    <t>AB/20E 0005793</t>
  </si>
  <si>
    <t>AB/20E 0005794</t>
  </si>
  <si>
    <t>AB/20E 0005795</t>
  </si>
  <si>
    <t>AB/20E 0005796</t>
  </si>
  <si>
    <t>AB/20E 0005797</t>
  </si>
  <si>
    <t>AB/20E 0005798</t>
  </si>
  <si>
    <t>AB/20E 0005799</t>
  </si>
  <si>
    <t>AB/20E 0005800</t>
  </si>
  <si>
    <t>AB/20E 0005801</t>
  </si>
  <si>
    <t>AB/20E 0005802</t>
  </si>
  <si>
    <t>AB/20E 0005803</t>
  </si>
  <si>
    <t>AB/20E 0005804</t>
  </si>
  <si>
    <t>AB/20E 0005805</t>
  </si>
  <si>
    <t>AB/20E 0005806</t>
  </si>
  <si>
    <t>AB/20E 0005807</t>
  </si>
  <si>
    <t>AB/20E 0005808</t>
  </si>
  <si>
    <t>AB/20E 0005809</t>
  </si>
  <si>
    <t>AB/20E 0005810</t>
  </si>
  <si>
    <t>AB/20E 0005811</t>
  </si>
  <si>
    <t>AB/20E 0005812</t>
  </si>
  <si>
    <t>AB/20E 0005813</t>
  </si>
  <si>
    <t>AB/20E 0005814</t>
  </si>
  <si>
    <t>AB/20E 0005815</t>
  </si>
  <si>
    <t>AB/20E 0005816</t>
  </si>
  <si>
    <t>AB/20E 0005817</t>
  </si>
  <si>
    <t>AB/20E 0005818</t>
  </si>
  <si>
    <t>AB/20E 0005819</t>
  </si>
  <si>
    <t>AB/20E 0005820</t>
  </si>
  <si>
    <t>AB/20E 0005821</t>
  </si>
  <si>
    <t>AB/20E 0005822</t>
  </si>
  <si>
    <t>AB/20E 0005823</t>
  </si>
  <si>
    <t>AB/20E 0005824</t>
  </si>
  <si>
    <t>AB/20E 0005825</t>
  </si>
  <si>
    <t>AB/20E 0005826</t>
  </si>
  <si>
    <t>AB/20E 0005827</t>
  </si>
  <si>
    <t>AB/20E 0005828</t>
  </si>
  <si>
    <t>AB/20E 0005829</t>
  </si>
  <si>
    <t>AB/20E 0005830</t>
  </si>
  <si>
    <t>AB/20E 0005831</t>
  </si>
  <si>
    <t>AB/20E 0005832</t>
  </si>
  <si>
    <t>AB/20E 0005833</t>
  </si>
  <si>
    <t>AB/20E 0005834</t>
  </si>
  <si>
    <t>AB/20E 0005835</t>
  </si>
  <si>
    <t>AB/20E 0005836</t>
  </si>
  <si>
    <t>AB/20E 0005837</t>
  </si>
  <si>
    <t>AB/20E 0005838</t>
  </si>
  <si>
    <t>AB/20E 0005839</t>
  </si>
  <si>
    <t>AB/20E 0005840</t>
  </si>
  <si>
    <t>AB/20E 0005841</t>
  </si>
  <si>
    <t>AB/20E 0005842</t>
  </si>
  <si>
    <t>AB/20E 0005843</t>
  </si>
  <si>
    <t>AB/20E 0005844</t>
  </si>
  <si>
    <t>AB/20E 0005845</t>
  </si>
  <si>
    <t>AB/20E 0005846</t>
  </si>
  <si>
    <t>AB/20E 0005847</t>
  </si>
  <si>
    <t>AB/20E 0005848</t>
  </si>
  <si>
    <t>AB/20E 0005849</t>
  </si>
  <si>
    <t>AB/20E 0005850</t>
  </si>
  <si>
    <t>AB/20E 0005851</t>
  </si>
  <si>
    <t>AB/20E 0005852</t>
  </si>
  <si>
    <t>AB/20E 0005853</t>
  </si>
  <si>
    <t>AB/20E 0005854</t>
  </si>
  <si>
    <t>AB/20E 0005855</t>
  </si>
  <si>
    <t>AB/20E 0005856</t>
  </si>
  <si>
    <t>AB/20E 0005857</t>
  </si>
  <si>
    <t>AB/20E 0005858</t>
  </si>
  <si>
    <t>AB/20E 0005859</t>
  </si>
  <si>
    <t>AB/20E 0005860</t>
  </si>
  <si>
    <t>AB/20E 0005861</t>
  </si>
  <si>
    <t>AB/20E 0005862</t>
  </si>
  <si>
    <t>AB/20E 0005863</t>
  </si>
  <si>
    <t>AB/20E 0005864</t>
  </si>
  <si>
    <t>AB/20E 0005865</t>
  </si>
  <si>
    <t>AB/20E 0005866</t>
  </si>
  <si>
    <t>AB/20E 0005867</t>
  </si>
  <si>
    <t>AB/20E 0005868</t>
  </si>
  <si>
    <t>AB/20E 0005869</t>
  </si>
  <si>
    <t>AB/20E 0005870</t>
  </si>
  <si>
    <t>AB/20E 0005871</t>
  </si>
  <si>
    <t>AB/20E 0005872</t>
  </si>
  <si>
    <t>AB/20E 0005873</t>
  </si>
  <si>
    <t>AB/20E 0005874</t>
  </si>
  <si>
    <t>AB/20E 0005875</t>
  </si>
  <si>
    <t>AB/20E 0005876</t>
  </si>
  <si>
    <t>AB/20E 0005877</t>
  </si>
  <si>
    <t>AB/20E 0005878</t>
  </si>
  <si>
    <t>AB/20E 0005879</t>
  </si>
  <si>
    <t>AB/20E 0005880</t>
  </si>
  <si>
    <t>AB/20E 0005881</t>
  </si>
  <si>
    <t>AB/20E 0005882</t>
  </si>
  <si>
    <t>AB/20E 0005883</t>
  </si>
  <si>
    <t>AB/20E 0005884</t>
  </si>
  <si>
    <t>AB/20E 0005885</t>
  </si>
  <si>
    <t>AB/20E 0005886</t>
  </si>
  <si>
    <t>AB/20E 0005887</t>
  </si>
  <si>
    <t>AB/20E 0005888</t>
  </si>
  <si>
    <t>AB/20E 0005889</t>
  </si>
  <si>
    <t>AB/20E 0005890</t>
  </si>
  <si>
    <t>AB/20E 0005891</t>
  </si>
  <si>
    <t>AB/20E 0005892</t>
  </si>
  <si>
    <t>AB/20E 0005893</t>
  </si>
  <si>
    <t>AB/20E 0005894</t>
  </si>
  <si>
    <t>AB/20E 0005895</t>
  </si>
  <si>
    <t>AB/20E 0005896</t>
  </si>
  <si>
    <t>AB/20E 0005897</t>
  </si>
  <si>
    <t>AB/20E 0005898</t>
  </si>
  <si>
    <t>AB/20E 0005899</t>
  </si>
  <si>
    <t>AB/20E 0005900</t>
  </si>
  <si>
    <t>AB/20E 0005901</t>
  </si>
  <si>
    <t>AB/20E 0005902</t>
  </si>
  <si>
    <t>AB/20E 0005903</t>
  </si>
  <si>
    <t>AB/20E 0005904</t>
  </si>
  <si>
    <t>AB/20E 0005905</t>
  </si>
  <si>
    <t>AB/20E 0005906</t>
  </si>
  <si>
    <t>AB/20E 0005907</t>
  </si>
  <si>
    <t>AB/20E 0005908</t>
  </si>
  <si>
    <t>AB/20E 0005909</t>
  </si>
  <si>
    <t>AB/20E 0005910</t>
  </si>
  <si>
    <t>AB/20E 0005911</t>
  </si>
  <si>
    <t>AB/20E 0005912</t>
  </si>
  <si>
    <t>AB/20E 0005913</t>
  </si>
  <si>
    <t>AB/20E 0005914</t>
  </si>
  <si>
    <t>AB/20E 0005915</t>
  </si>
  <si>
    <t>AB/20E 0005916</t>
  </si>
  <si>
    <t>AB/20E 0005917</t>
  </si>
  <si>
    <t>Trần Đức	Khang</t>
  </si>
  <si>
    <t>Nguyễn Ngọc 	Khôi</t>
  </si>
  <si>
    <t>Nguyễn Văn	Đẳng</t>
  </si>
  <si>
    <t>Phạm Gia 	Minh</t>
  </si>
  <si>
    <t>Trần Gia	Huy</t>
  </si>
  <si>
    <t>Nguyễn Thanh	Lương</t>
  </si>
  <si>
    <t>Lê Thái	Văn</t>
  </si>
  <si>
    <t>Trương Ngọc	Viên</t>
  </si>
  <si>
    <t>Đỗ Ngọc	Khánh</t>
  </si>
  <si>
    <t>Lê Xuân	Nguyên</t>
  </si>
  <si>
    <t>Lương Tấn	Tân</t>
  </si>
  <si>
    <t>Lê Hoàng 	Đông</t>
  </si>
  <si>
    <t>Nguyễn Văn	Thắng</t>
  </si>
  <si>
    <t>Trương Ngọc	Vinh</t>
  </si>
  <si>
    <t>Nguyễn Trần Hiếu	Giang</t>
  </si>
  <si>
    <t>Võ Chí	Cường</t>
  </si>
  <si>
    <t>Cấn Trần Gia	Kiệt</t>
  </si>
  <si>
    <t>Nguyễn Quốc Huy	Luân</t>
  </si>
  <si>
    <t>Võ Minh	Thi</t>
  </si>
  <si>
    <t>Phan Phi	Đoàn</t>
  </si>
  <si>
    <t>Hoàng Văn 	Thọ</t>
  </si>
  <si>
    <t>Bùi Thanh	Hữu</t>
  </si>
  <si>
    <t>Trần Nhật	Minh</t>
  </si>
  <si>
    <t>Nguyễn Minh	Hoài</t>
  </si>
  <si>
    <t>Phan Minh	Thành</t>
  </si>
  <si>
    <t>Lê Đạt 	Long</t>
  </si>
  <si>
    <t>Nguyễn Đình An	Khang</t>
  </si>
  <si>
    <t>Võ Hữu 	Phước</t>
  </si>
  <si>
    <t>Hồ Quang	Vinh</t>
  </si>
  <si>
    <t>Nguyễn Quốc 	Huy</t>
  </si>
  <si>
    <t>Hoàng Đức 	Long</t>
  </si>
  <si>
    <t>Trang Thị Yến	Ngọc</t>
  </si>
  <si>
    <t>Trần Thị Diễm	Trâm</t>
  </si>
  <si>
    <t>Thái Công	Nguyên</t>
  </si>
  <si>
    <t>Bùi Duy 	Thắng</t>
  </si>
  <si>
    <t>Đinh Quốc	Bảo</t>
  </si>
  <si>
    <t>Nguyễn Kỷ	Nguyên</t>
  </si>
  <si>
    <t>Bùi Thị Ái	Xuân</t>
  </si>
  <si>
    <t>Nguyễn Bá 	Khiêm</t>
  </si>
  <si>
    <t>Lâm Trung	Đức</t>
  </si>
  <si>
    <t>Đỗ Khắc 	Huy</t>
  </si>
  <si>
    <t>Nguyễn Thị Ngọc	Hân</t>
  </si>
  <si>
    <t>Nguyễn Phú 	Thịnh</t>
  </si>
  <si>
    <t>Nguyễn Phát 	Tài</t>
  </si>
  <si>
    <t>Hồ Văn 	Quân</t>
  </si>
  <si>
    <t>Nguyễn Thanh 	Thuận</t>
  </si>
  <si>
    <t>Nguyễn Hồng 	Phút</t>
  </si>
  <si>
    <t>Lê Văn	Cường</t>
  </si>
  <si>
    <t>Đăng Hồng	Hưng</t>
  </si>
  <si>
    <t>Phạm Huỳnh	Đức</t>
  </si>
  <si>
    <t>Trần Văn	Tích</t>
  </si>
  <si>
    <t>Nguyễn Văn	Duy</t>
  </si>
  <si>
    <t>Thân Trọng Quốc 	Huy</t>
  </si>
  <si>
    <t>Nguyễn Hoàng	Thiện</t>
  </si>
  <si>
    <t>Huỳnh Nguyễn Nhật	Duy</t>
  </si>
  <si>
    <t>Trương Phát	Đạt</t>
  </si>
  <si>
    <t>Nguyễn Minh	Khanh</t>
  </si>
  <si>
    <t>Trần Tiến 	Đạt</t>
  </si>
  <si>
    <t>Trần Long 	Nghĩa</t>
  </si>
  <si>
    <t>Phạm Hữu 	Tình</t>
  </si>
  <si>
    <t>Phạm Anh	Tuấn</t>
  </si>
  <si>
    <t>Nguyễn Gia 	Tuệ</t>
  </si>
  <si>
    <t>Nguyễn Thị Thu	Hiền</t>
  </si>
  <si>
    <t>Trần Trọng	Đại</t>
  </si>
  <si>
    <t>Phan Thanh	Học</t>
  </si>
  <si>
    <t>Kiều Công 	Nam</t>
  </si>
  <si>
    <t>Đặng Thanh 	Tuấn</t>
  </si>
  <si>
    <t>Phan Việt 	Cường</t>
  </si>
  <si>
    <t>Phạm Văn Minh	Nhựt</t>
  </si>
  <si>
    <t>Nguyễn Thuận	An</t>
  </si>
  <si>
    <t>Trần Hữu Minh 	Thức</t>
  </si>
  <si>
    <t>Nguyễn Thành 	Hiếu</t>
  </si>
  <si>
    <t>Phạm Trần Duy 	Khánh</t>
  </si>
  <si>
    <t>Nguyễn Hồng 	Khanh</t>
  </si>
  <si>
    <t>Nguyễn Vũ 	Huy</t>
  </si>
  <si>
    <t>Vũ Thị Kim 	Oanh</t>
  </si>
  <si>
    <t>Cao Quang	Huy</t>
  </si>
  <si>
    <t>Lê Hồng 	Phi</t>
  </si>
  <si>
    <t>Nguyễn Văn	Dũng</t>
  </si>
  <si>
    <t>Nguyễn Hồng 	Sơn</t>
  </si>
  <si>
    <t>Trương Thành 	Lập</t>
  </si>
  <si>
    <t>Nguyễn Đình 	Uy</t>
  </si>
  <si>
    <t>Nguyễn Thanh	Hào</t>
  </si>
  <si>
    <t>Nguyễn Tấn	Đạt</t>
  </si>
  <si>
    <t>Bùi Đình	Long</t>
  </si>
  <si>
    <t>Lê Quốc 	Vương</t>
  </si>
  <si>
    <t>Phan Thiện 	Dương</t>
  </si>
  <si>
    <t>Huỳnh Hoàng 	Tuấn</t>
  </si>
  <si>
    <t>Bùi Huy Ngọc	Thiện</t>
  </si>
  <si>
    <t>Đinh Hoàng Như	Quỳnh</t>
  </si>
  <si>
    <t>Huỳnh Văn	Phúc</t>
  </si>
  <si>
    <t>Đặng Văn Hữu	Bằng</t>
  </si>
  <si>
    <t>Nguyễn Trường	Vũ</t>
  </si>
  <si>
    <t>Đỗ Anh	Tuấn</t>
  </si>
  <si>
    <t>Nguyễn Thành	Hưng</t>
  </si>
  <si>
    <t>Nguyễn Thái	Anh</t>
  </si>
  <si>
    <t>Nguyễn Trường	An</t>
  </si>
  <si>
    <t>Phạm Hữu	Thịnh</t>
  </si>
  <si>
    <t>Trần Văn 	Nhớ</t>
  </si>
  <si>
    <t>Nguyễn Văn	Quí</t>
  </si>
  <si>
    <t>Phan Tấn 	Phát</t>
  </si>
  <si>
    <t>Võ Quốc	Trung</t>
  </si>
  <si>
    <t>Phạm Ngọc	Kiên</t>
  </si>
  <si>
    <t>Lương Công	Phương</t>
  </si>
  <si>
    <t>Võ Minh 	Mẫn</t>
  </si>
  <si>
    <t>Nguyễn Minh	Toàn</t>
  </si>
  <si>
    <t>Trần Nhựt 	Lĩnh</t>
  </si>
  <si>
    <t>Trần Tấn	Đạt</t>
  </si>
  <si>
    <t>Nguyễn Trí 	Quyên</t>
  </si>
  <si>
    <t>Nguyễn Thanh 	Triều</t>
  </si>
  <si>
    <t>Nguyễn Nhật	Khánh</t>
  </si>
  <si>
    <t>Nguyễn Văn 	Lâm</t>
  </si>
  <si>
    <t>Nguyễn	Thiện</t>
  </si>
  <si>
    <t>Trương Hồng Thụy 	Điển</t>
  </si>
  <si>
    <t>Nguyễn Đỗ Khải	Đăng</t>
  </si>
  <si>
    <t>Trần Đức 	Anh</t>
  </si>
  <si>
    <t>Trương Hoàng 	Phúc</t>
  </si>
  <si>
    <t>Trương Văn 	Toàn</t>
  </si>
  <si>
    <t>Nguyễn Gia 	Tiến</t>
  </si>
  <si>
    <t>Đặng Thái 	Hòa</t>
  </si>
  <si>
    <t>Lê Hoàng 	Nam</t>
  </si>
  <si>
    <t>Bùi Lý Thiên	Long</t>
  </si>
  <si>
    <t>Phạm Hữu 	Thịnh</t>
  </si>
  <si>
    <t>Nguyễn Vũ Hữu 	Lộc</t>
  </si>
  <si>
    <t>Ngô Nhật Tường	Huy</t>
  </si>
  <si>
    <t>Nguyễn Thành	Triển</t>
  </si>
  <si>
    <t>Nguyễn Huỳnh Thái	Nhựt</t>
  </si>
  <si>
    <t>Nguyễn Công	Minh</t>
  </si>
  <si>
    <t>Cao Ngọc Tuấn	Anh</t>
  </si>
  <si>
    <t>Hồ Công 	Hoàng</t>
  </si>
  <si>
    <t>Trương Thị Hoa	Mộng</t>
  </si>
  <si>
    <t>Lương Thành 	Nguyên</t>
  </si>
  <si>
    <t>Võ Hoàng 	Luân</t>
  </si>
  <si>
    <t>Trần Tuấn	Mỹ</t>
  </si>
  <si>
    <t>Học phí tiếng Hàn- khóa 2</t>
  </si>
  <si>
    <t>Đỗ Thanh 	An</t>
  </si>
  <si>
    <t>Nguyễn Văn 	Lực</t>
  </si>
  <si>
    <t>Nguyễn Hải	Hà</t>
  </si>
  <si>
    <t>Đặng Văn	Tâm</t>
  </si>
  <si>
    <t>Trần Quang	Vinh</t>
  </si>
  <si>
    <t>Võ Trường	Duy</t>
  </si>
  <si>
    <t>Lê Hoàng Kim 	Ngân</t>
  </si>
  <si>
    <t>Phan Trọng	Hiếu</t>
  </si>
  <si>
    <t>Trần Nhựt	Hào</t>
  </si>
  <si>
    <t>Nguyễn Trung	Luân</t>
  </si>
  <si>
    <t>Nguyễn Anh 	Thư</t>
  </si>
  <si>
    <t>Trần Nguyên 	Tưởng</t>
  </si>
  <si>
    <t>Võ Thị Kim	Cúc</t>
  </si>
  <si>
    <t>Phan Minh 	Dũng</t>
  </si>
  <si>
    <t>Nguyễn Nguyên	Vũ</t>
  </si>
  <si>
    <t>Võ Vinh	Quang</t>
  </si>
  <si>
    <t>Đặng Văn	Long</t>
  </si>
  <si>
    <t>Nguyễn Anh	Hưng</t>
  </si>
  <si>
    <t>Nguyễn Tâm	Anh</t>
  </si>
  <si>
    <t>Nguyễn Huỳnh Tấn 	Thuật</t>
  </si>
  <si>
    <t>Nguyễn Minh 	Thái</t>
  </si>
  <si>
    <t>Mai Thanh	Tùng</t>
  </si>
  <si>
    <t>Nguyễn Tấn	Sĩ</t>
  </si>
  <si>
    <t>Mai Văn	Quang</t>
  </si>
  <si>
    <t>Trần Đình	Chuyển</t>
  </si>
  <si>
    <t>Nguyễn Thùy Bích 	Phụng</t>
  </si>
  <si>
    <t>Phạm Minh	Tuấn</t>
  </si>
  <si>
    <t>Bùi Thanh 	Vũ</t>
  </si>
  <si>
    <t>Nguyễn Hoàng Phúc	Vinh</t>
  </si>
  <si>
    <t>Huỳnh Dương	Hiển</t>
  </si>
  <si>
    <t>Nguyễn Thị Nguyệt	Quế</t>
  </si>
  <si>
    <t>Lương Tuyết	Linh</t>
  </si>
  <si>
    <t>Trần Thị Bảo	Thơ</t>
  </si>
  <si>
    <t>Nguyễn Đức	Hiếu</t>
  </si>
  <si>
    <t>Nguyễn Hoàng	Minh</t>
  </si>
  <si>
    <t>Trịnh Chí	Mãn</t>
  </si>
  <si>
    <t>Lê Thị Bích	Hiền</t>
  </si>
  <si>
    <t>Vương Thiệu	Phong</t>
  </si>
  <si>
    <t>Nguyễn Tiến	Kiên</t>
  </si>
  <si>
    <t>Phạm Nguyễn Hoàng Vĩnh	Khánh</t>
  </si>
  <si>
    <t>Nguyễn	Dư</t>
  </si>
  <si>
    <t>Trần Huỳnh Phong</t>
  </si>
  <si>
    <t>Vũ Đình	Ước</t>
  </si>
  <si>
    <t>Nguyễn Trọng	Hiếu</t>
  </si>
  <si>
    <t>Phan Vũ Minh	Quân</t>
  </si>
  <si>
    <t>Quách Hoàng	Ân</t>
  </si>
  <si>
    <t>Trần Thành	Đạt</t>
  </si>
  <si>
    <t>Lê Văn	Duy</t>
  </si>
  <si>
    <t>Đỗ Thị Lan	Khê</t>
  </si>
  <si>
    <t>Nguyễn Hoàng	Long</t>
  </si>
  <si>
    <t>Châu Hoàng	Nguyên</t>
  </si>
  <si>
    <t>Nguyễn Hữu Thanh	Nhã</t>
  </si>
  <si>
    <t>Nguyễn Văn	Cường</t>
  </si>
  <si>
    <t>Nguyễn Thị Trà	My</t>
  </si>
  <si>
    <t>Võ Minh	Kiên</t>
  </si>
  <si>
    <t>Hà Khái	Hưng</t>
  </si>
  <si>
    <t>Trần Thanh 	Tú</t>
  </si>
  <si>
    <t>Nguyễn Thanh 	Sơn</t>
  </si>
  <si>
    <t>Nguyễn Nhật 	Phát</t>
  </si>
  <si>
    <t>Nguyễn Thiện	Quang</t>
  </si>
  <si>
    <t>Võ Đình	Thái</t>
  </si>
  <si>
    <t>Hoàng Quốc 	Khánh</t>
  </si>
  <si>
    <t>Huỳnh Như 	Sơn</t>
  </si>
  <si>
    <t>Nguyễn Bảo	Xuyên</t>
  </si>
  <si>
    <t>Nguyễn Thị Kim	Nguyên</t>
  </si>
  <si>
    <t>Đinh Văn 	Chiến</t>
  </si>
  <si>
    <t>Lê Đức 	Huy</t>
  </si>
  <si>
    <t>Võ Phan Duy	Tân</t>
  </si>
  <si>
    <t>Võ Hoài	Bảo</t>
  </si>
  <si>
    <t>Phan Quốc Cường 	Thịnh</t>
  </si>
  <si>
    <t>Nguyễn Trung	Kiên</t>
  </si>
  <si>
    <t>Cao Tấn 	Duy</t>
  </si>
  <si>
    <t>Hà Văn 	Lương</t>
  </si>
  <si>
    <t>Nguyễn Trọng	Nghĩa</t>
  </si>
  <si>
    <t>Bùi Thị Thanh 	Lý</t>
  </si>
  <si>
    <t>Nguyễn Chi 	Lăng</t>
  </si>
  <si>
    <t>Trịnh Tuấn	Vũ</t>
  </si>
  <si>
    <t>Phan Trọng 	Nghĩa</t>
  </si>
  <si>
    <t>Hồ Anh	Quốc</t>
  </si>
  <si>
    <t>Trần Thị Thanh 	Ngân</t>
  </si>
  <si>
    <t>Trần Thị Trúc 	Mai</t>
  </si>
  <si>
    <t>Trần Hoài	Thân</t>
  </si>
  <si>
    <t>Phạm Minh 	Hùng</t>
  </si>
  <si>
    <t>Đinh Thành	Nghĩa</t>
  </si>
  <si>
    <t>Võ Minh 	Luân</t>
  </si>
  <si>
    <t>Nguyễn Trọng 	Tân</t>
  </si>
  <si>
    <t>Lệ phí thi CCA anh văn ( thi ngày 15/11/2020) 8.880.000</t>
  </si>
  <si>
    <t>Lệ phí thi CCB anh văn ( thi ngày 15/11/2020) 54.400.000</t>
  </si>
  <si>
    <t>Học phí Anh văn Khóa 38: 28.150.000</t>
  </si>
  <si>
    <t>Học phí THAO K20: 23.040.000</t>
  </si>
  <si>
    <t>Bằng chữ: Một trăm mười năm triệu bốn trăn lẻ lăm ngàn đồng chẵn</t>
  </si>
  <si>
    <t>BẢNG KÊ MUA THỰC PHẨM NGÀY 9/11/2020</t>
  </si>
  <si>
    <t>TÊN THỰC PHẨM</t>
  </si>
  <si>
    <t>SỐ LƯỢNG</t>
  </si>
  <si>
    <t>ĐƠN GIÁ</t>
  </si>
  <si>
    <t>THÀNH TIỀN</t>
  </si>
  <si>
    <t>Mì ý</t>
  </si>
  <si>
    <t>Thịt bò</t>
  </si>
  <si>
    <t>Cà chua</t>
  </si>
  <si>
    <t>Gia vị</t>
  </si>
  <si>
    <t>Gạo</t>
  </si>
  <si>
    <t>Sườn Cốt lết</t>
  </si>
  <si>
    <t>Cá ba sa</t>
  </si>
  <si>
    <t>Bắp cải</t>
  </si>
  <si>
    <t>Trứng gà</t>
  </si>
  <si>
    <t>Dưa hấu</t>
  </si>
  <si>
    <t>Bí đỏ</t>
  </si>
  <si>
    <t>Rau muống</t>
  </si>
  <si>
    <t>Cải thảo</t>
  </si>
  <si>
    <t>Khoai lang</t>
  </si>
  <si>
    <t>Sữa milo</t>
  </si>
  <si>
    <t xml:space="preserve">Bánh mì/ nước </t>
  </si>
  <si>
    <t xml:space="preserve">TC: </t>
  </si>
  <si>
    <t>AB/20E 0005918</t>
  </si>
  <si>
    <t>AB/20E 0005919</t>
  </si>
  <si>
    <t>AB/20E 0005920</t>
  </si>
  <si>
    <t>AB/20E 0005921</t>
  </si>
  <si>
    <t>AB/20E 0005922</t>
  </si>
  <si>
    <t>AB/20E 0005923</t>
  </si>
  <si>
    <t>AB/20E 0005924</t>
  </si>
  <si>
    <t>AB/20E 0005925</t>
  </si>
  <si>
    <t>AB/20E 0005926</t>
  </si>
  <si>
    <t>AB/20E 0005927</t>
  </si>
  <si>
    <t>AB/20E 0005928</t>
  </si>
  <si>
    <t>AB/20E 0005929</t>
  </si>
  <si>
    <t>AB/20E 0005930</t>
  </si>
  <si>
    <t>AB/20E 0005931</t>
  </si>
  <si>
    <t>AB/20E 0005932</t>
  </si>
  <si>
    <t>AB/20E 0005933</t>
  </si>
  <si>
    <t>AB/20E 0005934</t>
  </si>
  <si>
    <t>AB/20E 0005935</t>
  </si>
  <si>
    <t>AB/20E 0005936</t>
  </si>
  <si>
    <t>AB/20E 0005937</t>
  </si>
  <si>
    <t>AB/20E 0005938</t>
  </si>
  <si>
    <t>AB/20E 0005939</t>
  </si>
  <si>
    <t>AB/20E 0005940</t>
  </si>
  <si>
    <t>AB/20E 0005941</t>
  </si>
  <si>
    <t>AB/20E 0005942</t>
  </si>
  <si>
    <t>AB/20E 0005943</t>
  </si>
  <si>
    <t>AB/20E 0005944</t>
  </si>
  <si>
    <t>AB/20E 0005945</t>
  </si>
  <si>
    <t>AB/20E 0005946</t>
  </si>
  <si>
    <t>AB/20E 0005947</t>
  </si>
  <si>
    <t>AB/20E 0005948</t>
  </si>
  <si>
    <t>AB/20E 0005949</t>
  </si>
  <si>
    <t>AB/20E 0005950</t>
  </si>
  <si>
    <t>AB/20E 0005951</t>
  </si>
  <si>
    <t>AB/20E 0005952</t>
  </si>
  <si>
    <t>AB/20E 0005953</t>
  </si>
  <si>
    <t>AB/20E 0005954</t>
  </si>
  <si>
    <t>AB/20E 0005955</t>
  </si>
  <si>
    <t>AB/20E 0005956</t>
  </si>
  <si>
    <t>AB/20E 0005957</t>
  </si>
  <si>
    <t>AB/20E 0005958</t>
  </si>
  <si>
    <t>AB/20E 0005959</t>
  </si>
  <si>
    <t>AB/20E 0005960</t>
  </si>
  <si>
    <t>AB/20E 0005961</t>
  </si>
  <si>
    <t>AB/20E 0005962</t>
  </si>
  <si>
    <t>AB/20E 0005963</t>
  </si>
  <si>
    <t>AB/20E 0005964</t>
  </si>
  <si>
    <t>AB/20E 0005965</t>
  </si>
  <si>
    <t>AB/20E 0005966</t>
  </si>
  <si>
    <t>AB/20E 0005967</t>
  </si>
  <si>
    <t>AB/20E 0005968</t>
  </si>
  <si>
    <t>AB/20E 0005969</t>
  </si>
  <si>
    <t>AB/20E 0005970</t>
  </si>
  <si>
    <t>AB/20E 0005971</t>
  </si>
  <si>
    <t>AB/20E 0005972</t>
  </si>
  <si>
    <t>AB/20E 0005973</t>
  </si>
  <si>
    <t>AB/20E 0005974</t>
  </si>
  <si>
    <t>AB/20E 0005975</t>
  </si>
  <si>
    <t>AB/20E 0005976</t>
  </si>
  <si>
    <t>AB/20E 0005977</t>
  </si>
  <si>
    <t>AB/20E 0005978</t>
  </si>
  <si>
    <t>AB/20E 0005979</t>
  </si>
  <si>
    <t>AB/20E 0005980</t>
  </si>
  <si>
    <t>AB/20E 0005981</t>
  </si>
  <si>
    <t>AB/20E 0005982</t>
  </si>
  <si>
    <t>AB/20E 0005983</t>
  </si>
  <si>
    <t>AB/20E 0005984</t>
  </si>
  <si>
    <t>AB/20E 0005985</t>
  </si>
  <si>
    <t>AB/20E 0005986</t>
  </si>
  <si>
    <t>AB/20E 0005987</t>
  </si>
  <si>
    <t>AB/20E 0005988</t>
  </si>
  <si>
    <t>AB/20E 0005989</t>
  </si>
  <si>
    <t>AB/20E 0005990</t>
  </si>
  <si>
    <t>AB/20E 0005991</t>
  </si>
  <si>
    <t>AB/20E 0005992</t>
  </si>
  <si>
    <t>AB/20E 0005993</t>
  </si>
  <si>
    <t>AB/20E 0005994</t>
  </si>
  <si>
    <t>AB/20E 0005995</t>
  </si>
  <si>
    <t>AB/20E 0005996</t>
  </si>
  <si>
    <t>AB/20E 0005997</t>
  </si>
  <si>
    <t>AB/20E 0005998</t>
  </si>
  <si>
    <t>AB/20E 0005999</t>
  </si>
  <si>
    <t>AB/20E 0006000</t>
  </si>
  <si>
    <t>AB/20E 0006001</t>
  </si>
  <si>
    <t>AB/20E 0006002</t>
  </si>
  <si>
    <t>AB/20E 0006003</t>
  </si>
  <si>
    <t>AB/20E 0006004</t>
  </si>
  <si>
    <t>AB/20E 0006005</t>
  </si>
  <si>
    <t>AB/20E 0006006</t>
  </si>
  <si>
    <t>AB/20E 0006007</t>
  </si>
  <si>
    <t>AB/20E 0006008</t>
  </si>
  <si>
    <t>AB/20E 0006009</t>
  </si>
  <si>
    <t>AB/20E 0006010</t>
  </si>
  <si>
    <t>AB/20E 0006011</t>
  </si>
  <si>
    <t>AB/20E 0006012</t>
  </si>
  <si>
    <t>AB/20E 0006013</t>
  </si>
  <si>
    <t>AB/20E 0006014</t>
  </si>
  <si>
    <t>AB/20E 0006015</t>
  </si>
  <si>
    <t>AB/20E 0006016</t>
  </si>
  <si>
    <t>AB/20E 0006017</t>
  </si>
  <si>
    <t>AB/20E 0006018</t>
  </si>
  <si>
    <t>AB/20E 0006019</t>
  </si>
  <si>
    <t>AB/20E 0006020</t>
  </si>
  <si>
    <t>AB/20E 0006021</t>
  </si>
  <si>
    <t>AB/20E 0006022</t>
  </si>
  <si>
    <t>AB/20E 0006023</t>
  </si>
  <si>
    <t>AB/20E 0006024</t>
  </si>
  <si>
    <t>AB/20E 0006025</t>
  </si>
  <si>
    <t>AB/20E 0006026</t>
  </si>
  <si>
    <t>AB/20E 0006027</t>
  </si>
  <si>
    <t>AB/20E 0006028</t>
  </si>
  <si>
    <t>AB/20E 0006029</t>
  </si>
  <si>
    <t>AB/20E 0006030</t>
  </si>
  <si>
    <t>AB/20E 0006031</t>
  </si>
  <si>
    <t>AB/20E 0006032</t>
  </si>
  <si>
    <t>AB/20E 0006033</t>
  </si>
  <si>
    <t>AB/20E 0006034</t>
  </si>
  <si>
    <t>AB/20E 0006035</t>
  </si>
  <si>
    <t>AB/20E 0006036</t>
  </si>
  <si>
    <t>AB/20E 0006037</t>
  </si>
  <si>
    <t>AB/20E 0006038</t>
  </si>
  <si>
    <t>AB/20E 0006039</t>
  </si>
  <si>
    <t>AB/20E 0006040</t>
  </si>
  <si>
    <t>AB/20E 0006041</t>
  </si>
  <si>
    <t>AB/20E 0006042</t>
  </si>
  <si>
    <t>AB/20E 0006043</t>
  </si>
  <si>
    <t>AB/20E 0006044</t>
  </si>
  <si>
    <t>AB/20E 0006045</t>
  </si>
  <si>
    <t>AB/20E 0006046</t>
  </si>
  <si>
    <t>AB/20E 0006047</t>
  </si>
  <si>
    <t>AB/20E 0006048</t>
  </si>
  <si>
    <t>AB/20E 0006049</t>
  </si>
  <si>
    <t>AB/20E 0006050</t>
  </si>
  <si>
    <t>AB/20E 0006051</t>
  </si>
  <si>
    <t>AB/20E 0006052</t>
  </si>
  <si>
    <t>AB/20E 0006053</t>
  </si>
  <si>
    <t>AB/20E 0006054</t>
  </si>
  <si>
    <t>AB/20E 0006055</t>
  </si>
  <si>
    <t>AB/20E 0006056</t>
  </si>
  <si>
    <t>AB/20E 0006057</t>
  </si>
  <si>
    <t>AB/20E 0006058</t>
  </si>
  <si>
    <t>AB/20E 0006059</t>
  </si>
  <si>
    <t>AB/20E 0006060</t>
  </si>
  <si>
    <t>AB/20E 0006061</t>
  </si>
  <si>
    <t>AB/20E 0006062</t>
  </si>
  <si>
    <t>AB/20E 0006063</t>
  </si>
  <si>
    <t>AB/20E 0006064</t>
  </si>
  <si>
    <t>AB/20E 0006065</t>
  </si>
  <si>
    <t>AB/20E 0006066</t>
  </si>
  <si>
    <t>AB/20E 0006067</t>
  </si>
  <si>
    <t>AB/20E 0006068</t>
  </si>
  <si>
    <t>AB/20E 0006069</t>
  </si>
  <si>
    <t>AB/20E 0006070</t>
  </si>
  <si>
    <t>AB/20E 0006071</t>
  </si>
  <si>
    <t>AB/20E 0006072</t>
  </si>
  <si>
    <t>AB/20E 0006073</t>
  </si>
  <si>
    <t>AB/20E 0006074</t>
  </si>
  <si>
    <t>AB/20E 0006075</t>
  </si>
  <si>
    <t>AB/20E 0006076</t>
  </si>
  <si>
    <t>AB/20E 0006077</t>
  </si>
  <si>
    <t>AB/20E 0006078</t>
  </si>
  <si>
    <t>AB/20E 0006079</t>
  </si>
  <si>
    <t>AB/20E 0006080</t>
  </si>
  <si>
    <t>AB/20E 0006081</t>
  </si>
  <si>
    <t>AB/20E 0006082</t>
  </si>
  <si>
    <t>AB/20E 0006083</t>
  </si>
  <si>
    <t>AB/20E 0006084</t>
  </si>
  <si>
    <t>AB/20E 0006085</t>
  </si>
  <si>
    <t>AB/20E 0006086</t>
  </si>
  <si>
    <t>AB/20E 0006087</t>
  </si>
  <si>
    <t>AB/20E 0006088</t>
  </si>
  <si>
    <t>AB/20E 0006089</t>
  </si>
  <si>
    <t>AB/20E 0006090</t>
  </si>
  <si>
    <t>AB/20E 0006091</t>
  </si>
  <si>
    <t>AB/20E 0006092</t>
  </si>
  <si>
    <t>AB/20E 0006093</t>
  </si>
  <si>
    <t>AB/20E 0006094</t>
  </si>
  <si>
    <t>AB/20E 0006095</t>
  </si>
  <si>
    <t>AB/20E 0006096</t>
  </si>
  <si>
    <t>AB/20E 0006097</t>
  </si>
  <si>
    <t>AB/20E 0006098</t>
  </si>
  <si>
    <t>AB/20E 0006099</t>
  </si>
  <si>
    <t>AB/20E 0006100</t>
  </si>
  <si>
    <t>AB/20E 0006101</t>
  </si>
  <si>
    <t>AB/20E 0006102</t>
  </si>
  <si>
    <t>AB/20E 0006103</t>
  </si>
  <si>
    <t>AB/20E 0006104</t>
  </si>
  <si>
    <t>AB/20E 0006105</t>
  </si>
  <si>
    <t>AB/20E 0006106</t>
  </si>
  <si>
    <t>AB/20E 0006107</t>
  </si>
  <si>
    <t>AB/20E 0006108</t>
  </si>
  <si>
    <t>AB/20E 0006109</t>
  </si>
  <si>
    <t>AB/20E 0006110</t>
  </si>
  <si>
    <t>AB/20E 0006111</t>
  </si>
  <si>
    <t>AB/20E 0006112</t>
  </si>
  <si>
    <t>AB/20E 0006113</t>
  </si>
  <si>
    <t>AB/20E 0006114</t>
  </si>
  <si>
    <t>AB/20E 0006115</t>
  </si>
  <si>
    <t>AB/20E 0006116</t>
  </si>
  <si>
    <t>AB/20E 0006117</t>
  </si>
  <si>
    <t>AB/20E 0006118</t>
  </si>
  <si>
    <t>AB/20E 0006119</t>
  </si>
  <si>
    <t>AB/20E 0006120</t>
  </si>
  <si>
    <t>AB/20E 0006121</t>
  </si>
  <si>
    <t>AB/20E 0006122</t>
  </si>
  <si>
    <t>AB/20E 0006123</t>
  </si>
  <si>
    <t>AB/20E 0006124</t>
  </si>
  <si>
    <t>AB/20E 0006125</t>
  </si>
  <si>
    <t>AB/20E 0006126</t>
  </si>
  <si>
    <t>AB/20E 0006127</t>
  </si>
  <si>
    <t>Trần Minh	Dũng</t>
  </si>
  <si>
    <t>Lê Quang	Hợp</t>
  </si>
  <si>
    <t>Huỳnh Thanh	Tú</t>
  </si>
  <si>
    <t>Nguyễn Thành 	Tuân</t>
  </si>
  <si>
    <t>Lê Hoàng	Boon</t>
  </si>
  <si>
    <t>Hồ Sĩ	Lộc</t>
  </si>
  <si>
    <t>Nguyễn Thị Ánh	Ngọc</t>
  </si>
  <si>
    <t>Huỳnh Nguyễn Kim	Ngân</t>
  </si>
  <si>
    <t>Phan Thị	Thuận	19C1- KTD1</t>
  </si>
  <si>
    <t>Lê Thị Kim	Ngân</t>
  </si>
  <si>
    <t>Trần Thị Hoài	Nhi</t>
  </si>
  <si>
    <t>Nguyễn Hoài	Bảo</t>
  </si>
  <si>
    <t>Đỗ Thế 	Hiển</t>
  </si>
  <si>
    <t>Đặng Hoàng 	Nghĩa</t>
  </si>
  <si>
    <t>Nguyễn Cảnh	Vũ</t>
  </si>
  <si>
    <t>Lê Trọng 	Tấn</t>
  </si>
  <si>
    <t>Nguyễn Hoàng Quốc	Huy</t>
  </si>
  <si>
    <t>Đàm Quốc	Quy</t>
  </si>
  <si>
    <t>Trần Minh	Quang</t>
  </si>
  <si>
    <t>Bùi Phạm Thanh	Lâm</t>
  </si>
  <si>
    <t>Trương Thành	Đạt</t>
  </si>
  <si>
    <t>Hồ Văn	Hội</t>
  </si>
  <si>
    <t>Nguyễn Đình	Hiệp</t>
  </si>
  <si>
    <t>Tô Chí 	Trung</t>
  </si>
  <si>
    <t>Nguyễn Lê Nhã	Quyên</t>
  </si>
  <si>
    <t>Phạm Thái An 	Thuyên</t>
  </si>
  <si>
    <t>Bùi Anh	Tuấn</t>
  </si>
  <si>
    <t>Trần Duy	Khương</t>
  </si>
  <si>
    <t>Võ Văn 	Toàn</t>
  </si>
  <si>
    <t>Đinh Lê Tấn	 Huy</t>
  </si>
  <si>
    <t>Phạm 	Huynh</t>
  </si>
  <si>
    <t>Đặng Thanh 	Chung</t>
  </si>
  <si>
    <t>Võ Nguyên	Thái</t>
  </si>
  <si>
    <t>Trương Quốc 	Vinh</t>
  </si>
  <si>
    <t>Phạm Nhật 	Trường</t>
  </si>
  <si>
    <t>Nguyễn Minh 	Học</t>
  </si>
  <si>
    <t>Ngô Chí 	Đạt</t>
  </si>
  <si>
    <t>Dương Minh 	Thuận</t>
  </si>
  <si>
    <t>Trần Ngọc 	Phú</t>
  </si>
  <si>
    <t>Vũ Quý 	Bảo</t>
  </si>
  <si>
    <t>Trịnh Duy 	Khang</t>
  </si>
  <si>
    <t>Thi Tấn 	Đạt</t>
  </si>
  <si>
    <t>Trần Duy 	Long</t>
  </si>
  <si>
    <t>Võ Thanh	Tâm</t>
  </si>
  <si>
    <t>Nguyễn Thanh	Lam</t>
  </si>
  <si>
    <t>Dương Tiến 	Khang</t>
  </si>
  <si>
    <t>Đặng Thanh 	Tú</t>
  </si>
  <si>
    <t>Trương Thanh 	 Tùng</t>
  </si>
  <si>
    <t>Nguyễn Minh 	Trí</t>
  </si>
  <si>
    <t>Giã Lam	Trường</t>
  </si>
  <si>
    <t>Bùi Nguyễn Kỳ	Duyên</t>
  </si>
  <si>
    <t>Huỳnh Thị Kim	Liên</t>
  </si>
  <si>
    <t>Hồ Tấn 	Lực</t>
  </si>
  <si>
    <t>Phạm Đình 	Thanh</t>
  </si>
  <si>
    <t>Trần Lê Thục	Chi</t>
  </si>
  <si>
    <t>Trần Thị Mỹ 	Hân</t>
  </si>
  <si>
    <t>Nguyễn Thành 	Đô</t>
  </si>
  <si>
    <t>Nguyễn Tấn	Luân</t>
  </si>
  <si>
    <t>Lê Đỗ Ngọc 	Dũng</t>
  </si>
  <si>
    <t>Nguyễn Tuấn 	Kiệt</t>
  </si>
  <si>
    <t>Lê Minh	Thư</t>
  </si>
  <si>
    <t>Nguyễn Văn Tú	Anh</t>
  </si>
  <si>
    <t>Nguyễn Văn	Hùng</t>
  </si>
  <si>
    <t>Phan Thị Thêm</t>
  </si>
  <si>
    <t>Đỗ Nguyên	Trình</t>
  </si>
  <si>
    <t>Nguyễn Hữu	Khang</t>
  </si>
  <si>
    <t>Nguyễn Lâm	Dũng</t>
  </si>
  <si>
    <t>Phạm Đăng	Khoa</t>
  </si>
  <si>
    <t>Võ Minh	Luân</t>
  </si>
  <si>
    <t>Huỳnh Thanh	Lộc</t>
  </si>
  <si>
    <t>Nguyễn Phú	Thịnh</t>
  </si>
  <si>
    <t>Đoàn Quang	Huy</t>
  </si>
  <si>
    <t>Trần Quang Vân	Trường</t>
  </si>
  <si>
    <t>Trần Nam	Khánh</t>
  </si>
  <si>
    <t>Đặng Thanh	Tuấn</t>
  </si>
  <si>
    <t>Lê Khả	Đức</t>
  </si>
  <si>
    <t>Nguyễn Cao Quốc	Bình</t>
  </si>
  <si>
    <t>Nguyễn Hồ Tấn	Phát</t>
  </si>
  <si>
    <t>Lê Anh	Đô</t>
  </si>
  <si>
    <t>Võ Đại	Hưng</t>
  </si>
  <si>
    <t>Nguyễn Hoàng Bảo	Lâm</t>
  </si>
  <si>
    <t>Nguyễn Đức	Tài</t>
  </si>
  <si>
    <t>Trần Ngọc	Khởi</t>
  </si>
  <si>
    <t>Nguyễn Đăng	Bình</t>
  </si>
  <si>
    <t>Lê Văn 	Thành</t>
  </si>
  <si>
    <t>Ngô Hữu	Bằng</t>
  </si>
  <si>
    <t>Phạm Hồng	Trọng</t>
  </si>
  <si>
    <t>Nguyễn Đại Hồng	Ân</t>
  </si>
  <si>
    <t>Lê Bùi Hồng 	Phúc</t>
  </si>
  <si>
    <t>Phạm Thành 	Lộc</t>
  </si>
  <si>
    <t>Võ Quang 	Phục</t>
  </si>
  <si>
    <t>Đỗ Chí	Cường</t>
  </si>
  <si>
    <t>Đỗ Nguyễn Nhã	Uyên</t>
  </si>
  <si>
    <t>Nguyễn Quỳnh	Như</t>
  </si>
  <si>
    <t>Trần Thanh	Xuân</t>
  </si>
  <si>
    <t>Nguyễn Đặng Phương 	Hằng</t>
  </si>
  <si>
    <t>Hồ Thị Quỳnh	Như</t>
  </si>
  <si>
    <t>Trần Ngọc Thanh	Tâm</t>
  </si>
  <si>
    <t>Huỳnh Phạm Hữu	Phước</t>
  </si>
  <si>
    <t>Trần Thiên	Phú</t>
  </si>
  <si>
    <t>Phan Minh Triều</t>
  </si>
  <si>
    <t>Huỳnh Thái	Toàn</t>
  </si>
  <si>
    <t>Đặng Kiến	Khang</t>
  </si>
  <si>
    <t>Trần Tuấn	An</t>
  </si>
  <si>
    <t>Nguyễn Ngọc Hoài	Minh</t>
  </si>
  <si>
    <t>Nguyễn Minh	Hiếu</t>
  </si>
  <si>
    <t>Lê Văn Hải	Sơn</t>
  </si>
  <si>
    <t>Nguyễn Thanh	Hoàng</t>
  </si>
  <si>
    <t>Nguyễn Đức	Chương</t>
  </si>
  <si>
    <t>Đào Thị Hoa	Quỳnh</t>
  </si>
  <si>
    <t>Nguyễn Hồ Bảo 	Ngọc</t>
  </si>
  <si>
    <t>Lê Tấn	Tài</t>
  </si>
  <si>
    <t>Phan Chí 	Cường</t>
  </si>
  <si>
    <t>Tôn Thất Duy	Hưng</t>
  </si>
  <si>
    <t>Nguyễn Ngọc 	Thuận</t>
  </si>
  <si>
    <t>Nguyễn Ngọc Minh	Trí</t>
  </si>
  <si>
    <t>Nguyễn Quang	Trí</t>
  </si>
  <si>
    <t>Hà Gia 	Bảo</t>
  </si>
  <si>
    <t>Phan Hữu	Phước</t>
  </si>
  <si>
    <t>Nguyễn Trần	Khánh</t>
  </si>
  <si>
    <t>Đặng Quốc	Cường</t>
  </si>
  <si>
    <t>Đỗ Phú 	Quý</t>
  </si>
  <si>
    <t>Nguyễn Xuân Hoàng	Nam</t>
  </si>
  <si>
    <t>Huỳnh Quang 	Phú</t>
  </si>
  <si>
    <t>Ngô Dịp Hoài 	Hưng</t>
  </si>
  <si>
    <t>Nguyễn Như	Thành</t>
  </si>
  <si>
    <t>Hồ Thanh 	Sắc</t>
  </si>
  <si>
    <t>Phan Dĩ	Khang</t>
  </si>
  <si>
    <t>Trần Minh	Toàn</t>
  </si>
  <si>
    <t>Trần Minh	Đức</t>
  </si>
  <si>
    <t>Huỳnh Tấn	Phát</t>
  </si>
  <si>
    <t>Nguyễn Tuấn 	Sinh</t>
  </si>
  <si>
    <t>Nguyễn Ngọc Anh 	Thư</t>
  </si>
  <si>
    <t>Nguyễn Thanh 	Nhã</t>
  </si>
  <si>
    <t>Võ Minh	Kha</t>
  </si>
  <si>
    <t>Học phí Tiếng Trung Khóa 3</t>
  </si>
  <si>
    <t>AB/20E 0006128</t>
  </si>
  <si>
    <t>AB/20E 0006129</t>
  </si>
  <si>
    <t>AB/20E 0006130</t>
  </si>
  <si>
    <t>AB/20E 0006131</t>
  </si>
  <si>
    <t>AB/20E 0006132</t>
  </si>
  <si>
    <t>AB/20E 0006133</t>
  </si>
  <si>
    <t>AB/20E 0006134</t>
  </si>
  <si>
    <t>AB/20E 0006135</t>
  </si>
  <si>
    <t>AB/20E 0006136</t>
  </si>
  <si>
    <t>AB/20E 0006137</t>
  </si>
  <si>
    <t>AB/20E 0006138</t>
  </si>
  <si>
    <t>AB/20E 0006139</t>
  </si>
  <si>
    <t>AB/20E 0006140</t>
  </si>
  <si>
    <t>AB/20E 0006141</t>
  </si>
  <si>
    <t>AB/20E 0006142</t>
  </si>
  <si>
    <t>AB/20E 0006143</t>
  </si>
  <si>
    <t>AB/20E 0006144</t>
  </si>
  <si>
    <t>AB/20E 0006145</t>
  </si>
  <si>
    <t>AB/20E 0006146</t>
  </si>
  <si>
    <t>AB/20E 0006147</t>
  </si>
  <si>
    <t>AB/20E 0006148</t>
  </si>
  <si>
    <t>AB/20E 0006149</t>
  </si>
  <si>
    <t>AB/20E 0006150</t>
  </si>
  <si>
    <t>AB/20E 0006151</t>
  </si>
  <si>
    <t>AB/20E 0006152</t>
  </si>
  <si>
    <t>AB/20E 0006153</t>
  </si>
  <si>
    <t>AB/20E 0006154</t>
  </si>
  <si>
    <t>AB/20E 0006155</t>
  </si>
  <si>
    <t>AB/20E 0006156</t>
  </si>
  <si>
    <t>AB/20E 0006157</t>
  </si>
  <si>
    <t>AB/20E 0006158</t>
  </si>
  <si>
    <t>AB/20E 0006159</t>
  </si>
  <si>
    <t>AB/20E 0006160</t>
  </si>
  <si>
    <t>AB/20E 0006161</t>
  </si>
  <si>
    <t>AB/20E 0006162</t>
  </si>
  <si>
    <t>AB/20E 0006163</t>
  </si>
  <si>
    <t>AB/20E 0006164</t>
  </si>
  <si>
    <t>AB/20E 0006165</t>
  </si>
  <si>
    <t>AB/20E 0006166</t>
  </si>
  <si>
    <t>AB/20E 0006167</t>
  </si>
  <si>
    <t>AB/20E 0006168</t>
  </si>
  <si>
    <t>AB/20E 0006169</t>
  </si>
  <si>
    <t>AB/20E 0006170</t>
  </si>
  <si>
    <t>AB/20E 0006171</t>
  </si>
  <si>
    <t>AB/20E 0006172</t>
  </si>
  <si>
    <t>AB/20E 0006173</t>
  </si>
  <si>
    <t>AB/20E 0006174</t>
  </si>
  <si>
    <t>AB/20E 0006175</t>
  </si>
  <si>
    <t>AB/20E 0006176</t>
  </si>
  <si>
    <t>AB/20E 0006177</t>
  </si>
  <si>
    <t>AB/20E 0006178</t>
  </si>
  <si>
    <t>AB/20E 0006179</t>
  </si>
  <si>
    <t>AB/20E 0006180</t>
  </si>
  <si>
    <t>AB/20E 0006181</t>
  </si>
  <si>
    <t>AB/20E 0006182</t>
  </si>
  <si>
    <t>AB/20E 0006183</t>
  </si>
  <si>
    <t>AB/20E 0006184</t>
  </si>
  <si>
    <t>AB/20E 0006185</t>
  </si>
  <si>
    <t>AB/20E 0006186</t>
  </si>
  <si>
    <t>AB/20E 0006187</t>
  </si>
  <si>
    <t>AB/20E 0006188</t>
  </si>
  <si>
    <t>AB/20E 0006189</t>
  </si>
  <si>
    <t>AB/20E 0006190</t>
  </si>
  <si>
    <t>AB/20E 0006191</t>
  </si>
  <si>
    <t>AB/20E 0006192</t>
  </si>
  <si>
    <t>AB/20E 0006193</t>
  </si>
  <si>
    <t>AB/20E 0006194</t>
  </si>
  <si>
    <t>AB/20E 0006195</t>
  </si>
  <si>
    <t>AB/20E 0006196</t>
  </si>
  <si>
    <t>AB/20E 0006197</t>
  </si>
  <si>
    <t>AB/20E 0006198</t>
  </si>
  <si>
    <t>AB/20E 0006199</t>
  </si>
  <si>
    <t>AB/20E 0006200</t>
  </si>
  <si>
    <t>AB/20E 0006201</t>
  </si>
  <si>
    <t>AB/20E 0006202</t>
  </si>
  <si>
    <t>AB/20E 0006203</t>
  </si>
  <si>
    <t>AB/20E 0006204</t>
  </si>
  <si>
    <t>AB/20E 0006205</t>
  </si>
  <si>
    <t>AB/20E 0006206</t>
  </si>
  <si>
    <t>AB/20E 0006207</t>
  </si>
  <si>
    <t>AB/20E 0006208</t>
  </si>
  <si>
    <t>AB/20E 0006209</t>
  </si>
  <si>
    <t>AB/20E 0006210</t>
  </si>
  <si>
    <t>AB/20E 0006211</t>
  </si>
  <si>
    <t>AB/20E 0006212</t>
  </si>
  <si>
    <t>AB/20E 0006213</t>
  </si>
  <si>
    <t>AB/20E 0006214</t>
  </si>
  <si>
    <t>AB/20E 0006215</t>
  </si>
  <si>
    <t>AB/20E 0006216</t>
  </si>
  <si>
    <t>AB/20E 0006217</t>
  </si>
  <si>
    <t>AB/20E 0006218</t>
  </si>
  <si>
    <t>AB/20E 0006219</t>
  </si>
  <si>
    <t>AB/20E 0006220</t>
  </si>
  <si>
    <t>AB/20E 0006221</t>
  </si>
  <si>
    <t>AB/20E 0006222</t>
  </si>
  <si>
    <t>AB/20E 0006223</t>
  </si>
  <si>
    <t>AB/20E 0006224</t>
  </si>
  <si>
    <t>AB/20E 0006225</t>
  </si>
  <si>
    <t>AB/20E 0006226</t>
  </si>
  <si>
    <t>AB/20E 0006227</t>
  </si>
  <si>
    <t>AB/20E 0006228</t>
  </si>
  <si>
    <t>AB/20E 0006229</t>
  </si>
  <si>
    <t>AB/20E 0006230</t>
  </si>
  <si>
    <t>AB/20E 0006231</t>
  </si>
  <si>
    <t>AB/20E 0006232</t>
  </si>
  <si>
    <t>AB/20E 0006233</t>
  </si>
  <si>
    <t>AB/20E 0006234</t>
  </si>
  <si>
    <t>AB/20E 0006235</t>
  </si>
  <si>
    <t>AB/20E 0006236</t>
  </si>
  <si>
    <t>AB/20E 0006237</t>
  </si>
  <si>
    <t>AB/20E 0006238</t>
  </si>
  <si>
    <t>AB/20E 0006239</t>
  </si>
  <si>
    <t>AB/20E 0006240</t>
  </si>
  <si>
    <t>AB/20E 0006241</t>
  </si>
  <si>
    <t>AB/20E 0006242</t>
  </si>
  <si>
    <t>AB/20E 0006243</t>
  </si>
  <si>
    <t>AB/20E 0006244</t>
  </si>
  <si>
    <t>AB/20E 0006245</t>
  </si>
  <si>
    <t>AB/20E 0006246</t>
  </si>
  <si>
    <t>AB/20E 0006247</t>
  </si>
  <si>
    <t>AB/20E 0006248</t>
  </si>
  <si>
    <t>AB/20E 0006249</t>
  </si>
  <si>
    <t>AB/20E 0006250</t>
  </si>
  <si>
    <t>AB/20E 0006251</t>
  </si>
  <si>
    <t>AB/20E 0006252</t>
  </si>
  <si>
    <t>AB/20E 0006253</t>
  </si>
  <si>
    <t>AB/20E 0006254</t>
  </si>
  <si>
    <t>AB/20E 0006255</t>
  </si>
  <si>
    <t>AB/20E 0006256</t>
  </si>
  <si>
    <t>AB/20E 0006257</t>
  </si>
  <si>
    <t>AB/20E 0006258</t>
  </si>
  <si>
    <t>Cao Nhựt	Long</t>
  </si>
  <si>
    <t>Trầm Duy	Khang</t>
  </si>
  <si>
    <t>Nguyễn Võ Gia 	Phú</t>
  </si>
  <si>
    <t>Phạm Minh	Trí</t>
  </si>
  <si>
    <t>Trần Nhật	Linh</t>
  </si>
  <si>
    <t>Lê Trọng	Tấn</t>
  </si>
  <si>
    <t>Đặng Nguyễn Thanh	Nhi</t>
  </si>
  <si>
    <t>Lê Dương Mai	Ngân</t>
  </si>
  <si>
    <t>Võ Hoàng	Hữu</t>
  </si>
  <si>
    <t>Trần Ngọc Thanh 	Liêm</t>
  </si>
  <si>
    <t>Lê Trọng 	Nghĩa</t>
  </si>
  <si>
    <t>Trần Minh	Luân</t>
  </si>
  <si>
    <t>Trần Nhựt	Nam</t>
  </si>
  <si>
    <t>Đoàn Phương Minh 	Phước</t>
  </si>
  <si>
    <t>Nguyễn Chí 	Bảo</t>
  </si>
  <si>
    <t>Tôn Thất Anh	Khoa</t>
  </si>
  <si>
    <t>Nguyễn Thanh 	Sang</t>
  </si>
  <si>
    <t>Phạm Phước 	Khanh</t>
  </si>
  <si>
    <t>Đoàn Nhân 	Nghĩa</t>
  </si>
  <si>
    <t>Lộ Phú Tấn	Phát</t>
  </si>
  <si>
    <t>Lê Anh 	Tuấn</t>
  </si>
  <si>
    <t>Nguyễn Hoàng Phương	Duy</t>
  </si>
  <si>
    <t>Nguyễn Phúc 	Hiếu</t>
  </si>
  <si>
    <t>Nguyễn Huỳnh 	Đức</t>
  </si>
  <si>
    <t>Phạm Nguyễn Duy 	Khang</t>
  </si>
  <si>
    <t>Phạm Nguyễn Anh 	Quân</t>
  </si>
  <si>
    <t>Nguyễn Văn	Hòa</t>
  </si>
  <si>
    <t>Huỳnh Minh	Bảo</t>
  </si>
  <si>
    <t>Huỳnh Văn	Trong</t>
  </si>
  <si>
    <t>Nguyễn Thanh 	Bình</t>
  </si>
  <si>
    <t>Đặng Tấn	Tài</t>
  </si>
  <si>
    <t>Phan Văn 	Nước</t>
  </si>
  <si>
    <t>Võ Ngọc	Lý</t>
  </si>
  <si>
    <t>Tạ Minh	Tuấn</t>
  </si>
  <si>
    <t>Lê Văn	Long</t>
  </si>
  <si>
    <t>Lê Văn	Công</t>
  </si>
  <si>
    <t>Nguyễn Duy	Luân</t>
  </si>
  <si>
    <t>Nguyễn Lê Quốc	Thắng</t>
  </si>
  <si>
    <t>Nguyễn Phan Minh	Khôi</t>
  </si>
  <si>
    <t>Nguyễn Trung 	Khánh</t>
  </si>
  <si>
    <t>Nguyễn Bá	Linh</t>
  </si>
  <si>
    <t>Lê Phú	Thiên</t>
  </si>
  <si>
    <t>Nguyễn Đặng Thế	Vinh</t>
  </si>
  <si>
    <t>Thành Phú Duy	Khang</t>
  </si>
  <si>
    <t>Huỳnh Đức	Huyền</t>
  </si>
  <si>
    <t>Nguyễn Trần Quốc Bình</t>
  </si>
  <si>
    <t>Phan Hồ Duy	Khánh</t>
  </si>
  <si>
    <t>Nguyễn Minh	Hùng</t>
  </si>
  <si>
    <t>Mai Tỷ 	Phú</t>
  </si>
  <si>
    <t>Mỵ Đặng Đại	Phát</t>
  </si>
  <si>
    <t>Nguyễn Thị Thảo	Vy</t>
  </si>
  <si>
    <t>Hồ Ngọc	Yến</t>
  </si>
  <si>
    <t>Đỗ Phụng	Linh</t>
  </si>
  <si>
    <t>Lê Thị Thanh 	Thùy</t>
  </si>
  <si>
    <t>Lê Nguyễn Bảo	Trâm</t>
  </si>
  <si>
    <t>Nguyễn Thanh	Trường</t>
  </si>
  <si>
    <t>Trương Thị	Hoài</t>
  </si>
  <si>
    <t>Trương Thị Hoàng	Anh</t>
  </si>
  <si>
    <t>Trầm Nhật	Minh</t>
  </si>
  <si>
    <t>Nguyễn Quốc	Thịnh</t>
  </si>
  <si>
    <t>Nguyễn Đức	Huy</t>
  </si>
  <si>
    <t>Nguyễn Hoàng	Phi</t>
  </si>
  <si>
    <t>Nguyễn Trọng 	Khiêm</t>
  </si>
  <si>
    <t>Lê Sỹ	Linh</t>
  </si>
  <si>
    <t>Nguyễn Trần Quang	Huy</t>
  </si>
  <si>
    <t>Phan Hoàng 	Lâm</t>
  </si>
  <si>
    <t>Hoàng Thị Thu	Trang</t>
  </si>
  <si>
    <t>Nguyễn Thành	Sơn</t>
  </si>
  <si>
    <t>Trần Anh	Tuấn</t>
  </si>
  <si>
    <t>Nguyễn Thanh	Sơn</t>
  </si>
  <si>
    <t>Phạm Trần Quốc 	Pháp</t>
  </si>
  <si>
    <t>Nguyễn Quốc	Trung</t>
  </si>
  <si>
    <t>Trần Hoài Gia	Huy</t>
  </si>
  <si>
    <t>Nguyễn Mỹ	Chi</t>
  </si>
  <si>
    <t>Nguyễn Thị Ánh	Thư</t>
  </si>
  <si>
    <t>Phan Tuấn	Kiệt</t>
  </si>
  <si>
    <t>Nguyễn Việt	Thái</t>
  </si>
  <si>
    <t>Võ Minh	Phương</t>
  </si>
  <si>
    <t>Nguyễn Anh	Tuấn</t>
  </si>
  <si>
    <t>Bùi Nguyễn Tuyết	Nhi</t>
  </si>
  <si>
    <t>Phan Thị Thúy	Vy</t>
  </si>
  <si>
    <t>Lê Thanh 	Qúy</t>
  </si>
  <si>
    <t>Nguyễn Minh	Mẫn</t>
  </si>
  <si>
    <t>Trương Phúc Trường	Đức</t>
  </si>
  <si>
    <t>Thiên Sanh 	Kháng</t>
  </si>
  <si>
    <t>Nguyễn Văn	Vinh</t>
  </si>
  <si>
    <t>Nguyễn Thành	Vinh</t>
  </si>
  <si>
    <t>Lê Tấn	Hưng</t>
  </si>
  <si>
    <t>Trần Đình 	Phi</t>
  </si>
  <si>
    <t>Phạm Thị Cẩm 	Tú</t>
  </si>
  <si>
    <t>Đàm Mỹ	Linh</t>
  </si>
  <si>
    <t>Trần Đăng 	Quang</t>
  </si>
  <si>
    <t>Lê Tuấn	Khanh</t>
  </si>
  <si>
    <t>Nguyễn Minh	Chiến</t>
  </si>
  <si>
    <t>Bạch Tuấn	Kha</t>
  </si>
  <si>
    <t>Bùi Văn	Huy</t>
  </si>
  <si>
    <t>Trương Hữu 	Hậu</t>
  </si>
  <si>
    <t>Nguyễn Trung	Hiếu</t>
  </si>
  <si>
    <t>Chí Quang 	Phú</t>
  </si>
  <si>
    <t>Nguyễn Trần Thanh	Danh</t>
  </si>
  <si>
    <t>Võ Thanh 	Phong</t>
  </si>
  <si>
    <t>Võ Trung 	Hiếu</t>
  </si>
  <si>
    <t>Phạm Tuấn	Anh</t>
  </si>
  <si>
    <t>Trần Gia	Nghi</t>
  </si>
  <si>
    <t>Danh Tấn	Phi</t>
  </si>
  <si>
    <t>Giang Đức 	Linh</t>
  </si>
  <si>
    <t>Nguyễn Phi 	Vũ</t>
  </si>
  <si>
    <t>Đinh Như	Khuê</t>
  </si>
  <si>
    <t>Nguyễn Hồng	Minh</t>
  </si>
  <si>
    <t>Nguyễn Bá	Thắng</t>
  </si>
  <si>
    <t>Lương Hữu	Trọng</t>
  </si>
  <si>
    <t>Vũ Duy	Thành</t>
  </si>
  <si>
    <t>Nông Ngọc	Chiến</t>
  </si>
  <si>
    <t>Nguyễn Hoàng 	Long</t>
  </si>
  <si>
    <t>Duk</t>
  </si>
  <si>
    <t>Nguyễn Minh	Thảo</t>
  </si>
  <si>
    <t>Nguyễn Kiên Lê	Thành</t>
  </si>
  <si>
    <t>Lương Thế	Toàn</t>
  </si>
  <si>
    <t>Nguyễn Hữu 	Phước</t>
  </si>
  <si>
    <t>Tạ Văn Hồng	Phê</t>
  </si>
  <si>
    <t>Tạ Đăng	Tuyên</t>
  </si>
  <si>
    <t>Trần Quốc 	Long</t>
  </si>
  <si>
    <t>Đào Duy Nhật	Tiến</t>
  </si>
  <si>
    <t>Trần Hoàng 	Việt</t>
  </si>
  <si>
    <t>Đỗ Trần	Long</t>
  </si>
  <si>
    <t>Vũ Nguyễn Bảo	Sơn</t>
  </si>
  <si>
    <t>Cao Thị Tường 	Duy</t>
  </si>
  <si>
    <t>Lê Nguyễn Thảo 	Yến</t>
  </si>
  <si>
    <t>AB/20E 0006259</t>
  </si>
  <si>
    <t>AB/20E 0006260</t>
  </si>
  <si>
    <t>AB/20E 0006261</t>
  </si>
  <si>
    <t>AB/20E 0006262</t>
  </si>
  <si>
    <t>AB/20E 0006263</t>
  </si>
  <si>
    <t>AB/20E 0006264</t>
  </si>
  <si>
    <t>AB/20E 0006265</t>
  </si>
  <si>
    <t>AB/20E 0006266</t>
  </si>
  <si>
    <t>AB/20E 0006267</t>
  </si>
  <si>
    <t>AB/20E 0006268</t>
  </si>
  <si>
    <t>AB/20E 0006269</t>
  </si>
  <si>
    <t>AB/20E 0006270</t>
  </si>
  <si>
    <t>AB/20E 0006271</t>
  </si>
  <si>
    <t>AB/20E 0006272</t>
  </si>
  <si>
    <t>AB/20E 0006273</t>
  </si>
  <si>
    <t>AB/20E 0006274</t>
  </si>
  <si>
    <t>AB/20E 0006275</t>
  </si>
  <si>
    <t>AB/20E 0006276</t>
  </si>
  <si>
    <t>AB/20E 0006277</t>
  </si>
  <si>
    <t>AB/20E 0006278</t>
  </si>
  <si>
    <t>AB/20E 0006279</t>
  </si>
  <si>
    <t>AB/20E 0006280</t>
  </si>
  <si>
    <t>AB/20E 0006281</t>
  </si>
  <si>
    <t>AB/20E 0006282</t>
  </si>
  <si>
    <t>AB/20E 0006283</t>
  </si>
  <si>
    <t>AB/20E 0006284</t>
  </si>
  <si>
    <t>AB/20E 0006285</t>
  </si>
  <si>
    <t>AB/20E 0006286</t>
  </si>
  <si>
    <t>AB/20E 0006287</t>
  </si>
  <si>
    <t>AB/20E 0006288</t>
  </si>
  <si>
    <t>AB/20E 0006289</t>
  </si>
  <si>
    <t>AB/20E 0006290</t>
  </si>
  <si>
    <t>AB/20E 0006291</t>
  </si>
  <si>
    <t>AB/20E 0006292</t>
  </si>
  <si>
    <t>AB/20E 0006293</t>
  </si>
  <si>
    <t>Đặng Thanh 	Lộc</t>
  </si>
  <si>
    <t>Lê Thành	Trung</t>
  </si>
  <si>
    <t>Nguyễn Văn Phước	Tài</t>
  </si>
  <si>
    <t>Trần Đình Nam	A</t>
  </si>
  <si>
    <t>Nguyễn Quốc	Huân</t>
  </si>
  <si>
    <t>Trần Văn	Thịnh</t>
  </si>
  <si>
    <t>Lê Ngọc	Hải</t>
  </si>
  <si>
    <t>Dương Thành	Phát</t>
  </si>
  <si>
    <t>Nguyễn Thị Hoài	Thương</t>
  </si>
  <si>
    <t>Lê Minh	Huy</t>
  </si>
  <si>
    <t>Lê Vũ	Nghĩa</t>
  </si>
  <si>
    <t>Trương Thanh	Sơn</t>
  </si>
  <si>
    <t>Trà Ngọc	Hải</t>
  </si>
  <si>
    <t>Nguyễn Long Thiên	Ân</t>
  </si>
  <si>
    <t>Hoàng Đình Khánh 	Như</t>
  </si>
  <si>
    <t>Nguyễn Hồng	Hiếu</t>
  </si>
  <si>
    <t>Phạm Thanh	Hùng</t>
  </si>
  <si>
    <t>Đoàn Thái	Phúc</t>
  </si>
  <si>
    <t>Trần Nguyễn Thiệu	Huy</t>
  </si>
  <si>
    <t>Trương Thế	Hòa</t>
  </si>
  <si>
    <t>Trần Quốc	Vũ</t>
  </si>
  <si>
    <t>Bùi Quốc	Việt</t>
  </si>
  <si>
    <t>Trần Nguyễn Kim	Nhung</t>
  </si>
  <si>
    <t>Trần Xuân	Tín</t>
  </si>
  <si>
    <t>Đoàn Thế 	Khải</t>
  </si>
  <si>
    <t>Học phí Tiếng Nhật - Khóa 3</t>
  </si>
  <si>
    <t>Học phí tiếng Trung- khóa 2</t>
  </si>
  <si>
    <t>Lệ phí thi CCA anh văn ( thi ngày 15/11/2020) 14.800.000</t>
  </si>
  <si>
    <t>21 SV</t>
  </si>
  <si>
    <t>Học phí Anh văn Khóa 38: 49.620.000</t>
  </si>
  <si>
    <t>Học phí Tiếng Nhật  - Khóa 2: 935.000</t>
  </si>
  <si>
    <t>Học phí Tiếng Trung   - Khóa 2: 935.000</t>
  </si>
  <si>
    <t>Học phí Tiếng Nhật  - Khóa 3: 1.870.000</t>
  </si>
  <si>
    <t>Học phí Tiếng Trung  - Khóa 3: 11.220.000</t>
  </si>
  <si>
    <t>Bằng chữ: Một trăm tám mươi  triệu năm trăm  ngàn đồng chẵn</t>
  </si>
  <si>
    <t>Lệ phí thi CCB anh văn ( thi ngày 15/11/2020) 83.200.000</t>
  </si>
  <si>
    <t>Học phí THAO K20: 17.920.000</t>
  </si>
  <si>
    <t>AB/20E 0006294</t>
  </si>
  <si>
    <t>AB/20E 0006295</t>
  </si>
  <si>
    <t>AB/20E 0006296</t>
  </si>
  <si>
    <t>AB/20E 0006297</t>
  </si>
  <si>
    <t>AB/20E 0006298</t>
  </si>
  <si>
    <t>AB/20E 0006299</t>
  </si>
  <si>
    <t>AB/20E 0006300</t>
  </si>
  <si>
    <t>AB/20E 0006301</t>
  </si>
  <si>
    <t>AB/20E 0006302</t>
  </si>
  <si>
    <t>AB/20E 0006303</t>
  </si>
  <si>
    <t>AB/20E 0006304</t>
  </si>
  <si>
    <t>AB/20E 0006305</t>
  </si>
  <si>
    <t>AB/20E 0006306</t>
  </si>
  <si>
    <t>AB/20E 0006307</t>
  </si>
  <si>
    <t>AB/20E 0006308</t>
  </si>
  <si>
    <t>AB/20E 0006309</t>
  </si>
  <si>
    <t>AB/20E 0006310</t>
  </si>
  <si>
    <t>AB/20E 0006311</t>
  </si>
  <si>
    <t>AB/20E 0006312</t>
  </si>
  <si>
    <t>AB/20E 0006313</t>
  </si>
  <si>
    <t>AB/20E 0006314</t>
  </si>
  <si>
    <t>AB/20E 0006315</t>
  </si>
  <si>
    <t>AB/20E 0006316</t>
  </si>
  <si>
    <t>AB/20E 0006317</t>
  </si>
  <si>
    <t>AB/20E 0006318</t>
  </si>
  <si>
    <t>AB/20E 0006319</t>
  </si>
  <si>
    <t>AB/20E 0006320</t>
  </si>
  <si>
    <t>AB/20E 0006321</t>
  </si>
  <si>
    <t>AB/20E 0006322</t>
  </si>
  <si>
    <t>AB/20E 0006323</t>
  </si>
  <si>
    <t>AB/20E 0006324</t>
  </si>
  <si>
    <t>AB/20E 0006325</t>
  </si>
  <si>
    <t>AB/20E 0006326</t>
  </si>
  <si>
    <t>AB/20E 0006327</t>
  </si>
  <si>
    <t>AB/20E 0006328</t>
  </si>
  <si>
    <t>AB/20E 0006329</t>
  </si>
  <si>
    <t>AB/20E 0006330</t>
  </si>
  <si>
    <t>AB/20E 0006331</t>
  </si>
  <si>
    <t>AB/20E 0006332</t>
  </si>
  <si>
    <t>AB/20E 0006333</t>
  </si>
  <si>
    <t>AB/20E 0006334</t>
  </si>
  <si>
    <t>AB/20E 0006335</t>
  </si>
  <si>
    <t>AB/20E 0006336</t>
  </si>
  <si>
    <t>AB/20E 0006337</t>
  </si>
  <si>
    <t>AB/20E 0006338</t>
  </si>
  <si>
    <t>AB/20E 0006339</t>
  </si>
  <si>
    <t>AB/20E 0006340</t>
  </si>
  <si>
    <t>AB/20E 0006341</t>
  </si>
  <si>
    <t>AB/20E 0006342</t>
  </si>
  <si>
    <t>AB/20E 0006343</t>
  </si>
  <si>
    <t>AB/20E 0006344</t>
  </si>
  <si>
    <t>AB/20E 0006345</t>
  </si>
  <si>
    <t>AB/20E 0006346</t>
  </si>
  <si>
    <t>AB/20E 0006347</t>
  </si>
  <si>
    <t>AB/20E 0006348</t>
  </si>
  <si>
    <t>AB/20E 0006349</t>
  </si>
  <si>
    <t>AB/20E 0006350</t>
  </si>
  <si>
    <t>AB/20E 0006351</t>
  </si>
  <si>
    <t>AB/20E 0006352</t>
  </si>
  <si>
    <t>AB/20E 0006353</t>
  </si>
  <si>
    <t>AB/20E 0006354</t>
  </si>
  <si>
    <t>AB/20E 0006355</t>
  </si>
  <si>
    <t>AB/20E 0006356</t>
  </si>
  <si>
    <t>AB/20E 0006357</t>
  </si>
  <si>
    <t>AB/20E 0006358</t>
  </si>
  <si>
    <t>AB/20E 0006359</t>
  </si>
  <si>
    <t>AB/20E 0006360</t>
  </si>
  <si>
    <t>AB/20E 0006361</t>
  </si>
  <si>
    <t>AB/20E 0006362</t>
  </si>
  <si>
    <t>AB/20E 0006363</t>
  </si>
  <si>
    <t>AB/20E 0006364</t>
  </si>
  <si>
    <t>AB/20E 0006365</t>
  </si>
  <si>
    <t>AB/20E 0006366</t>
  </si>
  <si>
    <t>AB/20E 0006367</t>
  </si>
  <si>
    <t>AB/20E 0006368</t>
  </si>
  <si>
    <t>AB/20E 0006369</t>
  </si>
  <si>
    <t>AB/20E 0006370</t>
  </si>
  <si>
    <t>AB/20E 0006371</t>
  </si>
  <si>
    <t>AB/20E 0006372</t>
  </si>
  <si>
    <t>AB/20E 0006373</t>
  </si>
  <si>
    <t>AB/20E 0006374</t>
  </si>
  <si>
    <t>AB/20E 0006375</t>
  </si>
  <si>
    <t>AB/20E 0006376</t>
  </si>
  <si>
    <t>AB/20E 0006377</t>
  </si>
  <si>
    <t>AB/20E 0006378</t>
  </si>
  <si>
    <t>AB/20E 0006379</t>
  </si>
  <si>
    <t>AB/20E 0006380</t>
  </si>
  <si>
    <t>AB/20E 0006381</t>
  </si>
  <si>
    <t>AB/20E 0006382</t>
  </si>
  <si>
    <t>AB/20E 0006383</t>
  </si>
  <si>
    <t>AB/20E 0006384</t>
  </si>
  <si>
    <t>AB/20E 0006385</t>
  </si>
  <si>
    <t>AB/20E 0006386</t>
  </si>
  <si>
    <t>AB/20E 0006387</t>
  </si>
  <si>
    <t>AB/20E 0006388</t>
  </si>
  <si>
    <t>AB/20E 0006389</t>
  </si>
  <si>
    <t>AB/20E 0006390</t>
  </si>
  <si>
    <t>AB/20E 0006391</t>
  </si>
  <si>
    <t>AB/20E 0006392</t>
  </si>
  <si>
    <t>AB/20E 0006393</t>
  </si>
  <si>
    <t>AB/20E 0006394</t>
  </si>
  <si>
    <t>AB/20E 0006395</t>
  </si>
  <si>
    <t>AB/20E 0006396</t>
  </si>
  <si>
    <t>AB/20E 0006397</t>
  </si>
  <si>
    <t>AB/20E 0006398</t>
  </si>
  <si>
    <t>AB/20E 0006399</t>
  </si>
  <si>
    <t>AB/20E 0006400</t>
  </si>
  <si>
    <t>AB/20E 0006401</t>
  </si>
  <si>
    <t>AB/20E 0006402</t>
  </si>
  <si>
    <t>AB/20E 0006403</t>
  </si>
  <si>
    <t>AB/20E 0006404</t>
  </si>
  <si>
    <t>AB/20E 0006405</t>
  </si>
  <si>
    <t>AB/20E 0006406</t>
  </si>
  <si>
    <t>AB/20E 0006407</t>
  </si>
  <si>
    <t>AB/20E 0006408</t>
  </si>
  <si>
    <t>AB/20E 0006409</t>
  </si>
  <si>
    <t>AB/20E 0006410</t>
  </si>
  <si>
    <t>AB/20E 0006411</t>
  </si>
  <si>
    <t>AB/20E 0006412</t>
  </si>
  <si>
    <t>AB/20E 0006413</t>
  </si>
  <si>
    <t>AB/20E 0006414</t>
  </si>
  <si>
    <t>AB/20E 0006415</t>
  </si>
  <si>
    <t>AB/20E 0006416</t>
  </si>
  <si>
    <t>AB/20E 0006417</t>
  </si>
  <si>
    <t>AB/20E 0006418</t>
  </si>
  <si>
    <t>AB/20E 0006419</t>
  </si>
  <si>
    <t>AB/20E 0006420</t>
  </si>
  <si>
    <t>AB/20E 0006421</t>
  </si>
  <si>
    <t>AB/20E 0006422</t>
  </si>
  <si>
    <t>AB/20E 0006423</t>
  </si>
  <si>
    <t>AB/20E 0006424</t>
  </si>
  <si>
    <t>AB/20E 0006425</t>
  </si>
  <si>
    <t>AB/20E 0006426</t>
  </si>
  <si>
    <t>AB/20E 0006427</t>
  </si>
  <si>
    <t>AB/20E 0006428</t>
  </si>
  <si>
    <t>AB/20E 0006429</t>
  </si>
  <si>
    <t>AB/20E 0006430</t>
  </si>
  <si>
    <t>AB/20E 0006431</t>
  </si>
  <si>
    <t>AB/20E 0006432</t>
  </si>
  <si>
    <t>AB/20E 0006433</t>
  </si>
  <si>
    <t>AB/20E 0006434</t>
  </si>
  <si>
    <t>AB/20E 0006435</t>
  </si>
  <si>
    <t>AB/20E 0006436</t>
  </si>
  <si>
    <t>AB/20E 0006437</t>
  </si>
  <si>
    <t>AB/20E 0006438</t>
  </si>
  <si>
    <t>AB/20E 0006439</t>
  </si>
  <si>
    <t>AB/20E 0006440</t>
  </si>
  <si>
    <t>AB/20E 0006441</t>
  </si>
  <si>
    <t>AB/20E 0006442</t>
  </si>
  <si>
    <t>AB/20E 0006443</t>
  </si>
  <si>
    <t>AB/20E 0006444</t>
  </si>
  <si>
    <t>AB/20E 0006445</t>
  </si>
  <si>
    <t>AB/20E 0006446</t>
  </si>
  <si>
    <t>AB/20E 0006447</t>
  </si>
  <si>
    <t>AB/20E 0006448</t>
  </si>
  <si>
    <t>AB/20E 0006449</t>
  </si>
  <si>
    <t>AB/20E 0006450</t>
  </si>
  <si>
    <t>AB/20E 0006451</t>
  </si>
  <si>
    <t>AB/20E 0006452</t>
  </si>
  <si>
    <t>AB/20E 0006453</t>
  </si>
  <si>
    <t>AB/20E 0006454</t>
  </si>
  <si>
    <t>AB/20E 0006455</t>
  </si>
  <si>
    <t>AB/20E 0006456</t>
  </si>
  <si>
    <t>AB/20E 0006457</t>
  </si>
  <si>
    <t>AB/20E 0006458</t>
  </si>
  <si>
    <t>AB/20E 0006459</t>
  </si>
  <si>
    <t>AB/20E 0006460</t>
  </si>
  <si>
    <t>AB/20E 0006461</t>
  </si>
  <si>
    <t>AB/20E 0006462</t>
  </si>
  <si>
    <t>AB/20E 0006463</t>
  </si>
  <si>
    <t>AB/20E 0006464</t>
  </si>
  <si>
    <t>AB/20E 0006465</t>
  </si>
  <si>
    <t>AB/20E 0006466</t>
  </si>
  <si>
    <t>AB/20E 0006467</t>
  </si>
  <si>
    <t>AB/20E 0006468</t>
  </si>
  <si>
    <t>AB/20E 0006469</t>
  </si>
  <si>
    <t>AB/20E 0006470</t>
  </si>
  <si>
    <t>AB/20E 0006471</t>
  </si>
  <si>
    <t>AB/20E 0006472</t>
  </si>
  <si>
    <t>AB/20E 0006473</t>
  </si>
  <si>
    <t>AB/20E 0006474</t>
  </si>
  <si>
    <t>AB/20E 0006475</t>
  </si>
  <si>
    <t>AB/20E 0006476</t>
  </si>
  <si>
    <t>AB/20E 0006477</t>
  </si>
  <si>
    <t>AB/20E 0006478</t>
  </si>
  <si>
    <t>AB/20E 0006479</t>
  </si>
  <si>
    <t>AB/20E 0006480</t>
  </si>
  <si>
    <t>AB/20E 0006481</t>
  </si>
  <si>
    <t>AB/20E 0006482</t>
  </si>
  <si>
    <t>AB/20E 0006483</t>
  </si>
  <si>
    <t>AB/20E 0006484</t>
  </si>
  <si>
    <t>AB/20E 0006485</t>
  </si>
  <si>
    <t>AB/20E 0006486</t>
  </si>
  <si>
    <t>AB/20E 0006487</t>
  </si>
  <si>
    <t>AB/20E 0006488</t>
  </si>
  <si>
    <t>AB/20E 0006489</t>
  </si>
  <si>
    <t>AB/20E 0006490</t>
  </si>
  <si>
    <t>AB/20E 0006491</t>
  </si>
  <si>
    <t>AB/20E 0006492</t>
  </si>
  <si>
    <t>AB/20E 0006493</t>
  </si>
  <si>
    <t>AB/20E 0006494</t>
  </si>
  <si>
    <t>AB/20E 0006495</t>
  </si>
  <si>
    <t>AB/20E 0006496</t>
  </si>
  <si>
    <t>AB/20E 0006497</t>
  </si>
  <si>
    <t>AB/20E 0006498</t>
  </si>
  <si>
    <t>AB/20E 0006499</t>
  </si>
  <si>
    <t>AB/20E 0006500</t>
  </si>
  <si>
    <t>AB/20E 0006501</t>
  </si>
  <si>
    <t>AB/20E 0006502</t>
  </si>
  <si>
    <t>AB/20E 0006503</t>
  </si>
  <si>
    <t>AB/20E 0006504</t>
  </si>
  <si>
    <t>AB/20E 0006505</t>
  </si>
  <si>
    <t>AB/20E 0006506</t>
  </si>
  <si>
    <t>AB/20E 0006507</t>
  </si>
  <si>
    <t>AB/20E 0006508</t>
  </si>
  <si>
    <t>AB/20E 0006509</t>
  </si>
  <si>
    <t>AB/20E 0006510</t>
  </si>
  <si>
    <t>AB/20E 0006511</t>
  </si>
  <si>
    <t>AB/20E 0006512</t>
  </si>
  <si>
    <t>AB/20E 0006513</t>
  </si>
  <si>
    <t>AB/20E 0006514</t>
  </si>
  <si>
    <t>AB/20E 0006515</t>
  </si>
  <si>
    <t>AB/20E 0006516</t>
  </si>
  <si>
    <t>AB/20E 0006517</t>
  </si>
  <si>
    <t>AB/20E 0006518</t>
  </si>
  <si>
    <t>AB/20E 0006519</t>
  </si>
  <si>
    <t>AB/20E 0006520</t>
  </si>
  <si>
    <t>AB/20E 0006521</t>
  </si>
  <si>
    <t>AB/20E 0006522</t>
  </si>
  <si>
    <t>AB/20E 0006523</t>
  </si>
  <si>
    <t>AB/20E 0006524</t>
  </si>
  <si>
    <t>AB/20E 0006525</t>
  </si>
  <si>
    <t>AB/20E 0006526</t>
  </si>
  <si>
    <t>AB/20E 0006527</t>
  </si>
  <si>
    <t>AB/20E 0006528</t>
  </si>
  <si>
    <t>AB/20E 0006529</t>
  </si>
  <si>
    <t>AB/20E 0006530</t>
  </si>
  <si>
    <t>AB/20E 0006531</t>
  </si>
  <si>
    <t>AB/20E 0006532</t>
  </si>
  <si>
    <t>AB/20E 0006533</t>
  </si>
  <si>
    <t>AB/20E 0006534</t>
  </si>
  <si>
    <t>AB/20E 0006535</t>
  </si>
  <si>
    <t>AB/20E 0006536</t>
  </si>
  <si>
    <t>AB/20E 0006537</t>
  </si>
  <si>
    <t>AB/20E 0006538</t>
  </si>
  <si>
    <t>AB/20E 0006539</t>
  </si>
  <si>
    <t>AB/20E 0006540</t>
  </si>
  <si>
    <t>AB/20E 0006541</t>
  </si>
  <si>
    <t>AB/20E 0006542</t>
  </si>
  <si>
    <t>Trần Ngọc	Giàu</t>
  </si>
  <si>
    <t>Nguyễn Phi	Vũ</t>
  </si>
  <si>
    <t>Nguyễn Tiến Trung	Anh</t>
  </si>
  <si>
    <t>Trần Tiến	Thịnh</t>
  </si>
  <si>
    <t>Hà Dũng	Phong</t>
  </si>
  <si>
    <t>Đỗ Mạnh 	Phát</t>
  </si>
  <si>
    <t>Trần Vương 	Vũ</t>
  </si>
  <si>
    <t>Lâm Triều 	Vỹ</t>
  </si>
  <si>
    <t>Ngô Minh 	Phát</t>
  </si>
  <si>
    <t>Châu Đăng 	Khoa</t>
  </si>
  <si>
    <t>Huỳnh Thương	Phú</t>
  </si>
  <si>
    <t>Phạm Quốc	Thanh</t>
  </si>
  <si>
    <t>Phan Hoài 	Vũ</t>
  </si>
  <si>
    <t>Võ Chiến 	Thắng</t>
  </si>
  <si>
    <t>Sú Vày 	Chiêu</t>
  </si>
  <si>
    <t>Nguyễn Trọng	Phúc</t>
  </si>
  <si>
    <t>Mai Huỳnh Hoàng	Triệu</t>
  </si>
  <si>
    <t>Trần Nhật 	Quang</t>
  </si>
  <si>
    <t>Nguyễn Văn Lê	Huy</t>
  </si>
  <si>
    <t>Dương Trường	Giang</t>
  </si>
  <si>
    <t>Hồ Thanh 	Thuận</t>
  </si>
  <si>
    <t>Đỗ Thụy Lam	Khê</t>
  </si>
  <si>
    <t>Kiều Hoàng Thanh	Tín</t>
  </si>
  <si>
    <t>Trần Ngọc Kim 	Ngân</t>
  </si>
  <si>
    <t>Nguyễn Văn	Vũ</t>
  </si>
  <si>
    <t>Đoàn Minh	Phát</t>
  </si>
  <si>
    <t>Lê Vân	Khanh</t>
  </si>
  <si>
    <t>Võ Trường 	Duy</t>
  </si>
  <si>
    <t>Dương Thị Bé	Ngân</t>
  </si>
  <si>
    <t>Nguyễn Thành	Mai</t>
  </si>
  <si>
    <t>Quách Thái Minh	Hà</t>
  </si>
  <si>
    <t>Hoàng Đình	Bão</t>
  </si>
  <si>
    <t>Nguyễn Huỳnh	Đức</t>
  </si>
  <si>
    <t>Nguyễn Huỳnh Tiến	Nhân</t>
  </si>
  <si>
    <t>Lê Huỳnh	Đăng</t>
  </si>
  <si>
    <t>Nguyễn Anh	Khoa</t>
  </si>
  <si>
    <t>Lê Minh	Hiếu</t>
  </si>
  <si>
    <t>Phạm Thành 	Lâm</t>
  </si>
  <si>
    <t>Nguyễn Thành 	Văn</t>
  </si>
  <si>
    <t>Nguyễn Thị Tố 	Quyên</t>
  </si>
  <si>
    <t>Hoàng Minh 	Thư</t>
  </si>
  <si>
    <t>Tạ Chí Thành 	Đạt</t>
  </si>
  <si>
    <t>Đinh	Lãm</t>
  </si>
  <si>
    <t>Vũ Văn	Hải</t>
  </si>
  <si>
    <t>Phạm Lê Minh	Đức</t>
  </si>
  <si>
    <t>Phạm Lê Minh	Phúc</t>
  </si>
  <si>
    <t>Dư Trọng	Thanh</t>
  </si>
  <si>
    <t>Nguyễn Duy 	Nam</t>
  </si>
  <si>
    <t>Nguyễn Thị Thu 	Ngân</t>
  </si>
  <si>
    <t>Lý Thị Hà	Tiên</t>
  </si>
  <si>
    <t>Võ Xuân	Bình</t>
  </si>
  <si>
    <t>Đặng Chí	Lel</t>
  </si>
  <si>
    <t>Nguyễn Phương Đông	Á</t>
  </si>
  <si>
    <t>Lê Thị Cẩm	Nhung</t>
  </si>
  <si>
    <t>Võ Thị Thanh	Thảo</t>
  </si>
  <si>
    <t>Nguyễn Hoàng	Lan</t>
  </si>
  <si>
    <t>Trần Thị Y	Phụng</t>
  </si>
  <si>
    <t>Trần Trung	Hậu</t>
  </si>
  <si>
    <t>Rơ Châm	MLai</t>
  </si>
  <si>
    <t>Phan Thanh	Hằng</t>
  </si>
  <si>
    <t>Nguyễn Tấn	Phong</t>
  </si>
  <si>
    <t>Huỳnh Ngọc 	Phúc</t>
  </si>
  <si>
    <t>Lê Nhật 	Anh</t>
  </si>
  <si>
    <t>Võ Thị Thanh	Trúc</t>
  </si>
  <si>
    <t>Nguyễn Hà Thiên 	Thanh</t>
  </si>
  <si>
    <t>Nguyễn Thị Hoàng 	Lan</t>
  </si>
  <si>
    <t>Nguyễn Thanh 	Tài</t>
  </si>
  <si>
    <t>Ngô Hoàng Bảo 	Trân</t>
  </si>
  <si>
    <t>Đặng Thị Thanh	Trúc</t>
  </si>
  <si>
    <t>Trần Thị Như 	Quỳnh</t>
  </si>
  <si>
    <t>Nguyễn Thị Anh 	Thư</t>
  </si>
  <si>
    <t>Trần Thị Hồng 	Dung</t>
  </si>
  <si>
    <t>Lê Thùy	An</t>
  </si>
  <si>
    <t>Lu Hoàng Thanh 	Ngọc</t>
  </si>
  <si>
    <t>Bùi Thị Kim 	Ngân</t>
  </si>
  <si>
    <t>Nông Duy	Khánh</t>
  </si>
  <si>
    <t>Phạm Nguyễn Minh 	Tuấn</t>
  </si>
  <si>
    <t>Trần Thị Thanh 	Hoa</t>
  </si>
  <si>
    <t>Đoàn Hương 	Ly</t>
  </si>
  <si>
    <t>Cao Ngọc	Long</t>
  </si>
  <si>
    <t>Hoàng Văn 	Dân</t>
  </si>
  <si>
    <t>Nguyễn Vũ Hồng	Quân</t>
  </si>
  <si>
    <t>Nguyễn Phương	Nam</t>
  </si>
  <si>
    <t>Vũ Thanh	Tiến</t>
  </si>
  <si>
    <t>Phùng Minh	Nhật</t>
  </si>
  <si>
    <t>Vũ Ngọc	Tỉnh</t>
  </si>
  <si>
    <t>Lê Thị Mỹ	Hiền</t>
  </si>
  <si>
    <t>Trịnh Thụy Khả	Vi</t>
  </si>
  <si>
    <t>Nguyễn Thanh 	Huy</t>
  </si>
  <si>
    <t>Nguyễn Văn	Lý</t>
  </si>
  <si>
    <t>Trần Minh	Tâm</t>
  </si>
  <si>
    <t>Phạm Lâm Phan	Vũ</t>
  </si>
  <si>
    <t>Hồ Nguyễn Thiện	Đức</t>
  </si>
  <si>
    <t>Vũ Minh	Nam</t>
  </si>
  <si>
    <t>Vũ Hoàng	Đạo</t>
  </si>
  <si>
    <t>Nguyễn Đình	Lực</t>
  </si>
  <si>
    <t>Lê Văn 	Đồng</t>
  </si>
  <si>
    <t>Phạm Tấn 	Cường</t>
  </si>
  <si>
    <t>Nguyễn Minh 	Điền</t>
  </si>
  <si>
    <t>Trần Phước 	Định</t>
  </si>
  <si>
    <t>Phạm Ngọc 	Hải</t>
  </si>
  <si>
    <t>Nguyễn Chí 	Hiếu</t>
  </si>
  <si>
    <t>Lương Võ 	Hoàn</t>
  </si>
  <si>
    <t>Trần Công 	Huân</t>
  </si>
  <si>
    <t>Nguyễn Phi 	Hùng</t>
  </si>
  <si>
    <t>Nguyễn Việt 	Hùng</t>
  </si>
  <si>
    <t>Nguyễn Minh 	Khang</t>
  </si>
  <si>
    <t>Nguyễn Duy 	Khánh</t>
  </si>
  <si>
    <t>Nguyễn Văn 	Khen</t>
  </si>
  <si>
    <t>Tạ Trung 	Kiên</t>
  </si>
  <si>
    <t>Cao Tấn 	Lộc</t>
  </si>
  <si>
    <t>Nguyễn Huỳnh 	Luân</t>
  </si>
  <si>
    <t>Bùi Đức 	Phú</t>
  </si>
  <si>
    <t>Phạm Văn 	Sơn</t>
  </si>
  <si>
    <t>Phạm Thành 	Tài</t>
  </si>
  <si>
    <t>Nguyễn Hoàng 	Tâm</t>
  </si>
  <si>
    <t>Hà Công 	Toàn</t>
  </si>
  <si>
    <t>Nguyễn Hoài 	Phong</t>
  </si>
  <si>
    <t>Phạm Duy	Phong</t>
  </si>
  <si>
    <t>Nguyễn Phú	Thuận</t>
  </si>
  <si>
    <t>Phan Minh 	Nhân</t>
  </si>
  <si>
    <t>Phạm Đức Ngọc 	Tuyền</t>
  </si>
  <si>
    <t>Thái Thị Xuân 	Đào</t>
  </si>
  <si>
    <t>Lê Thành 	Danh</t>
  </si>
  <si>
    <t>Nguyễn Đức 	Long</t>
  </si>
  <si>
    <t>Vũ Hoàng	Việt</t>
  </si>
  <si>
    <t>Trần Quốc	Vỹ</t>
  </si>
  <si>
    <t>Nguyễn Kiều Hữu 	Khánh</t>
  </si>
  <si>
    <t>Tô Hoài 	Thanh</t>
  </si>
  <si>
    <t>Tống Hải 	Sơn</t>
  </si>
  <si>
    <t>Nguyễn Thanh 	Vũ</t>
  </si>
  <si>
    <t>Nguyễn Thành	Tâm</t>
  </si>
  <si>
    <t>Hoàng Ngọc 	Nhất</t>
  </si>
  <si>
    <t>Thới Văn 	Tiến</t>
  </si>
  <si>
    <t>Huỳnh Quang 	Vĩ</t>
  </si>
  <si>
    <t>Võ Thành 	Thái</t>
  </si>
  <si>
    <t>Lê Phước	Lộc</t>
  </si>
  <si>
    <t>Phùng Đức 	Dương</t>
  </si>
  <si>
    <t>Nguyễn Hoàng 	Phú</t>
  </si>
  <si>
    <t>Hồ Thanh 	Tú</t>
  </si>
  <si>
    <t>Nguyễn Thị Thanh 	Nga</t>
  </si>
  <si>
    <t>Lê Thị Hồng 	Vân</t>
  </si>
  <si>
    <t>Tào Thùy 	Duyên</t>
  </si>
  <si>
    <t>Nguyễn Tạ Thiên 	Hương</t>
  </si>
  <si>
    <t>Hồ Thị Ngọc 	Trâm</t>
  </si>
  <si>
    <t>Đỗ Trọng 	Tín</t>
  </si>
  <si>
    <t>Trần Thị Triều	Tiên</t>
  </si>
  <si>
    <t>Võ Như 	Quỳnh</t>
  </si>
  <si>
    <t>Lâm Nguyễn Kiều	Hạnh</t>
  </si>
  <si>
    <t>Vũ Thị 	Kiều</t>
  </si>
  <si>
    <t>Huỳnh Tấn 	Đạt</t>
  </si>
  <si>
    <t>Chao Nhuận 	Phát</t>
  </si>
  <si>
    <t>Trần Gia	Qui</t>
  </si>
  <si>
    <t>Nguyễn Khắc	Thành</t>
  </si>
  <si>
    <t>Hoàng Nguyễn Thiên	Phúc</t>
  </si>
  <si>
    <t>Nguyễn Thị Thu	Hoài</t>
  </si>
  <si>
    <t>Dương Minh	Hoàng</t>
  </si>
  <si>
    <t>Nguyễn Thành	Tài</t>
  </si>
  <si>
    <t>Ngô Quang	Huy</t>
  </si>
  <si>
    <t>Lâm Gia	Vinh</t>
  </si>
  <si>
    <t>Lê Sỹ	Toàn</t>
  </si>
  <si>
    <t>Nguyễn Thị Lệ	Thơ</t>
  </si>
  <si>
    <t>Lê Thị Mỹ	Yên</t>
  </si>
  <si>
    <t>H	Rap</t>
  </si>
  <si>
    <t>Vũ Tiến	Hải</t>
  </si>
  <si>
    <t>Pham Đình Phương	Uyên</t>
  </si>
  <si>
    <t>Trịnh Hải	Đăng</t>
  </si>
  <si>
    <t>Đỗ Tuấn	Dũng</t>
  </si>
  <si>
    <t>Bùi Khánh	Băng</t>
  </si>
  <si>
    <t>Dương Tú	Quỳnh</t>
  </si>
  <si>
    <t>Dương Tú	Như</t>
  </si>
  <si>
    <t>Nguyễn Minh	Thông</t>
  </si>
  <si>
    <t>Cún Chạc	Hỷ</t>
  </si>
  <si>
    <t>Nguyễn Lê Phương	Linh</t>
  </si>
  <si>
    <t>Lê Hoàng	Tính</t>
  </si>
  <si>
    <t>Lìng Nhật	Luân</t>
  </si>
  <si>
    <t>Đỗ Quỳnh	Như</t>
  </si>
  <si>
    <t>Nguyễn Thị Thảo	Vân</t>
  </si>
  <si>
    <t>Phạm Đặng Thảo	Vy</t>
  </si>
  <si>
    <t>Phạm Thị Lan	Anh</t>
  </si>
  <si>
    <t>Lê Tiến	Dũng</t>
  </si>
  <si>
    <t>Nguyễn Đức Vũ	Nguyên</t>
  </si>
  <si>
    <t>Trần Minh	Đăng</t>
  </si>
  <si>
    <t>Lã Huy	Phong</t>
  </si>
  <si>
    <t>Nguyễn Anh	Quốc</t>
  </si>
  <si>
    <t>Học phí Tiếng Trung Khóa 2</t>
  </si>
  <si>
    <t>Học phí tiếng Hàn -Khóa 3</t>
  </si>
  <si>
    <t>Học phí Autocad 2D</t>
  </si>
  <si>
    <t>Phan Thiều Thanh	Hiệp</t>
  </si>
  <si>
    <t>Trịnh Hoàng	Duy</t>
  </si>
  <si>
    <t>Lê Xuân 	Đông</t>
  </si>
  <si>
    <t>Võ Thanh 	Hùng</t>
  </si>
  <si>
    <t>Chu Ngọc Hương 	Anh</t>
  </si>
  <si>
    <t>Nguyễn Thành 	Thông</t>
  </si>
  <si>
    <t>Võ Phạm Ngọc	Thảo</t>
  </si>
  <si>
    <t>Lưu Gia	Hân</t>
  </si>
  <si>
    <t>Trần Minh 	Thư</t>
  </si>
  <si>
    <t>Huỳnh Thái	Mỹ</t>
  </si>
  <si>
    <t>Thi Nguyễn Thiên	Kim</t>
  </si>
  <si>
    <t>Phạm Lê Duy	Khôi</t>
  </si>
  <si>
    <t>Nguyễn Trần Đức	Thuận</t>
  </si>
  <si>
    <t>Cai Gia	Ý</t>
  </si>
  <si>
    <t>Nguyễn Giang	Huy</t>
  </si>
  <si>
    <t>Trương Thanh 	Bình</t>
  </si>
  <si>
    <t>Đặng Nhật 	Trường</t>
  </si>
  <si>
    <t>Trần Duy 	Tân</t>
  </si>
  <si>
    <t>Trần Chí 	Thanh</t>
  </si>
  <si>
    <t>Nguyễn Mạnh 	Cường</t>
  </si>
  <si>
    <t>Lê Đức 	Quí</t>
  </si>
  <si>
    <t>Hoàng Thanh 	Phong</t>
  </si>
  <si>
    <t>Lê Quốc 	Duy</t>
  </si>
  <si>
    <t>Nguyễn Công 	Hậu</t>
  </si>
  <si>
    <t>Trần Đình 	Phương</t>
  </si>
  <si>
    <t>Nguyễn Thiện	Phong</t>
  </si>
  <si>
    <t>Lê Hoàng 	Long</t>
  </si>
  <si>
    <t>Triệu	Đara</t>
  </si>
  <si>
    <t>Đào Lê Nguyên 	Ngọc</t>
  </si>
  <si>
    <t>Hoàng Nhất 	Khiêm</t>
  </si>
  <si>
    <t>Nguyễn Lương 	Tuấn</t>
  </si>
  <si>
    <t>Huỳnh Long 	Vĩ</t>
  </si>
  <si>
    <t>Ngô Nhựt	Tân</t>
  </si>
  <si>
    <t>Học phí  lớp Autocad 2D: 1.200.000</t>
  </si>
  <si>
    <t>Võ Thanh Sơn</t>
  </si>
  <si>
    <t>Học phí Anh văn Khóa 40: 94.590.000</t>
  </si>
  <si>
    <t>Học phí THAO K20: 1.280.000</t>
  </si>
  <si>
    <t>Học phí Tiếng Hàn  - Khóa 3: 935.000</t>
  </si>
  <si>
    <t>Học phí Tiếng Trung  - Khóa 3: 13.090.000</t>
  </si>
  <si>
    <t>Học phí Tiếng Nhật  - Khóa 3: 5.610.000</t>
  </si>
  <si>
    <t>Học phí Tiếng Nhật  - Khóa 2: 3.740.000</t>
  </si>
  <si>
    <t>Bình</t>
  </si>
  <si>
    <t>Phan Văn</t>
  </si>
  <si>
    <t>Định</t>
  </si>
  <si>
    <t>Đức</t>
  </si>
  <si>
    <t>Nguyễn Hoàng</t>
  </si>
  <si>
    <t>Dũng</t>
  </si>
  <si>
    <t>Kiệt</t>
  </si>
  <si>
    <t>Nguyên</t>
  </si>
  <si>
    <t>Nguyễn Văn</t>
  </si>
  <si>
    <t>Quang</t>
  </si>
  <si>
    <t>Nguyễn Ngọc</t>
  </si>
  <si>
    <t>Tiến</t>
  </si>
  <si>
    <t>Trần Phước</t>
  </si>
  <si>
    <t>Bằng chữ: Một trăm hai mươi mốt triệu ba trăm tám chục ngàn đồng chẵn</t>
  </si>
  <si>
    <t>AB/20E 0006543</t>
  </si>
  <si>
    <t>AB/20E 0006544</t>
  </si>
  <si>
    <t>AB/20E 0006545</t>
  </si>
  <si>
    <t>AB/20E 0006546</t>
  </si>
  <si>
    <t>AB/20E 0006547</t>
  </si>
  <si>
    <t>AB/20E 0006548</t>
  </si>
  <si>
    <t>AB/20E 0006549</t>
  </si>
  <si>
    <t>AB/20E 0006550</t>
  </si>
  <si>
    <t>AB/20E 0006551</t>
  </si>
  <si>
    <t>AB/20E 0006552</t>
  </si>
  <si>
    <t>AB/20E 0006553</t>
  </si>
  <si>
    <t>AB/20E 0006554</t>
  </si>
  <si>
    <t>AB/20E 0006555</t>
  </si>
  <si>
    <t>AB/20E 0006556</t>
  </si>
  <si>
    <t>AB/20E 0006557</t>
  </si>
  <si>
    <t>AB/20E 0006558</t>
  </si>
  <si>
    <t>AB/20E 0006559</t>
  </si>
  <si>
    <t>AB/20E 0006560</t>
  </si>
  <si>
    <t>AB/20E 0006561</t>
  </si>
  <si>
    <t>AB/20E 0006562</t>
  </si>
  <si>
    <t>AB/20E 0006563</t>
  </si>
  <si>
    <t>AB/20E 0006564</t>
  </si>
  <si>
    <t>AB/20E 0006565</t>
  </si>
  <si>
    <t>AB/20E 0006566</t>
  </si>
  <si>
    <t>AB/20E 0006567</t>
  </si>
  <si>
    <t>AB/20E 0006568</t>
  </si>
  <si>
    <t>AB/20E 0006569</t>
  </si>
  <si>
    <t>AB/20E 0006570</t>
  </si>
  <si>
    <t>AB/20E 0006571</t>
  </si>
  <si>
    <t>AB/20E 0006572</t>
  </si>
  <si>
    <t>AB/20E 0006573</t>
  </si>
  <si>
    <t>AB/20E 0006574</t>
  </si>
  <si>
    <t>AB/20E 0006575</t>
  </si>
  <si>
    <t>AB/20E 0006576</t>
  </si>
  <si>
    <t>AB/20E 0006577</t>
  </si>
  <si>
    <t>AB/20E 0006578</t>
  </si>
  <si>
    <t>AB/20E 0006579</t>
  </si>
  <si>
    <t>AB/20E 0006580</t>
  </si>
  <si>
    <t>AB/20E 0006581</t>
  </si>
  <si>
    <t>AB/20E 0006582</t>
  </si>
  <si>
    <t>AB/20E 0006583</t>
  </si>
  <si>
    <t>AB/20E 0006584</t>
  </si>
  <si>
    <t>AB/20E 0006585</t>
  </si>
  <si>
    <t>AB/20E 0006586</t>
  </si>
  <si>
    <t>AB/20E 0006587</t>
  </si>
  <si>
    <t>AB/20E 0006588</t>
  </si>
  <si>
    <t>AB/20E 0006589</t>
  </si>
  <si>
    <t>AB/20E 0006590</t>
  </si>
  <si>
    <t>AB/20E 0006591</t>
  </si>
  <si>
    <t>AB/20E 0006592</t>
  </si>
  <si>
    <t>AB/20E 0006593</t>
  </si>
  <si>
    <t>AB/20E 0006594</t>
  </si>
  <si>
    <t>AB/20E 0006595</t>
  </si>
  <si>
    <t>AB/20E 0006596</t>
  </si>
  <si>
    <t>AB/20E 0006597</t>
  </si>
  <si>
    <t>AB/20E 0006598</t>
  </si>
  <si>
    <t>AB/20E 0006599</t>
  </si>
  <si>
    <t>AB/20E 0006600</t>
  </si>
  <si>
    <t>AB/20E 0006601</t>
  </si>
  <si>
    <t>AB/20E 0006602</t>
  </si>
  <si>
    <t>AB/20E 0006603</t>
  </si>
  <si>
    <t>AB/20E 0006604</t>
  </si>
  <si>
    <t>AB/20E 0006605</t>
  </si>
  <si>
    <t>AB/20E 0006606</t>
  </si>
  <si>
    <t>AB/20E 0006607</t>
  </si>
  <si>
    <t>AB/20E 0006608</t>
  </si>
  <si>
    <t>AB/20E 0006609</t>
  </si>
  <si>
    <t>AB/20E 0006610</t>
  </si>
  <si>
    <t>AB/20E 0006611</t>
  </si>
  <si>
    <t>AB/20E 0006612</t>
  </si>
  <si>
    <t>AB/20E 0006613</t>
  </si>
  <si>
    <t>AB/20E 0006614</t>
  </si>
  <si>
    <t>AB/20E 0006615</t>
  </si>
  <si>
    <t>AB/20E 0006616</t>
  </si>
  <si>
    <t>AB/20E 0006617</t>
  </si>
  <si>
    <t>AB/20E 0006618</t>
  </si>
  <si>
    <t>AB/20E 0006619</t>
  </si>
  <si>
    <t>AB/20E 0006620</t>
  </si>
  <si>
    <t>AB/20E 0006621</t>
  </si>
  <si>
    <t>AB/20E 0006622</t>
  </si>
  <si>
    <t>AB/20E 0006623</t>
  </si>
  <si>
    <t>AB/20E 0006624</t>
  </si>
  <si>
    <t>AB/20E 0006625</t>
  </si>
  <si>
    <t>AB/20E 0006626</t>
  </si>
  <si>
    <t>AB/20E 0006627</t>
  </si>
  <si>
    <t>AB/20E 0006628</t>
  </si>
  <si>
    <t>AB/20E 0006629</t>
  </si>
  <si>
    <t>AB/20E 0006630</t>
  </si>
  <si>
    <t>AB/20E 0006631</t>
  </si>
  <si>
    <t>AB/20E 0006632</t>
  </si>
  <si>
    <t>AB/20E 0006633</t>
  </si>
  <si>
    <t>AB/20E 0006634</t>
  </si>
  <si>
    <t>AB/20E 0006635</t>
  </si>
  <si>
    <t>AB/20E 0006636</t>
  </si>
  <si>
    <t>AB/20E 0006637</t>
  </si>
  <si>
    <t>AB/20E 0006638</t>
  </si>
  <si>
    <t>AB/20E 0006639</t>
  </si>
  <si>
    <t>AB/20E 0006640</t>
  </si>
  <si>
    <t>AB/20E 0006641</t>
  </si>
  <si>
    <t>AB/20E 0006642</t>
  </si>
  <si>
    <t>AB/20E 0006643</t>
  </si>
  <si>
    <t>AB/20E 0006644</t>
  </si>
  <si>
    <t>AB/20E 0006645</t>
  </si>
  <si>
    <t>AB/20E 0006646</t>
  </si>
  <si>
    <t>AB/20E 0006647</t>
  </si>
  <si>
    <t>AB/20E 0006648</t>
  </si>
  <si>
    <t>AB/20E 0006649</t>
  </si>
  <si>
    <t>AB/20E 0006650</t>
  </si>
  <si>
    <t>AB/20E 0006651</t>
  </si>
  <si>
    <t>AB/20E 0006652</t>
  </si>
  <si>
    <t>AB/20E 0006653</t>
  </si>
  <si>
    <t>AB/20E 0006654</t>
  </si>
  <si>
    <t>AB/20E 0006655</t>
  </si>
  <si>
    <t>AB/20E 0006656</t>
  </si>
  <si>
    <t>AB/20E 0006657</t>
  </si>
  <si>
    <t>AB/20E 0006658</t>
  </si>
  <si>
    <t>AB/20E 0006659</t>
  </si>
  <si>
    <t>AB/20E 0006660</t>
  </si>
  <si>
    <t>AB/20E 0006661</t>
  </si>
  <si>
    <t>AB/20E 0006662</t>
  </si>
  <si>
    <t>AB/20E 0006663</t>
  </si>
  <si>
    <t>AB/20E 0006664</t>
  </si>
  <si>
    <t>AB/20E 0006665</t>
  </si>
  <si>
    <t>AB/20E 0006666</t>
  </si>
  <si>
    <t>AB/20E 0006667</t>
  </si>
  <si>
    <t>AB/20E 0006668</t>
  </si>
  <si>
    <t>AB/20E 0006669</t>
  </si>
  <si>
    <t>AB/20E 0006670</t>
  </si>
  <si>
    <t>AB/20E 0006671</t>
  </si>
  <si>
    <t>AB/20E 0006672</t>
  </si>
  <si>
    <t>AB/20E 0006673</t>
  </si>
  <si>
    <t>AB/20E 0006674</t>
  </si>
  <si>
    <t>AB/20E 0006675</t>
  </si>
  <si>
    <t>AB/20E 0006676</t>
  </si>
  <si>
    <t>AB/20E 0006677</t>
  </si>
  <si>
    <t>AB/20E 0006678</t>
  </si>
  <si>
    <t>AB/20E 0006679</t>
  </si>
  <si>
    <t>AB/20E 0006680</t>
  </si>
  <si>
    <t>AB/20E 0006681</t>
  </si>
  <si>
    <t>AB/20E 0006682</t>
  </si>
  <si>
    <t>AB/20E 0006683</t>
  </si>
  <si>
    <t>AB/20E 0006684</t>
  </si>
  <si>
    <t>AB/20E 0006685</t>
  </si>
  <si>
    <t>AB/20E 0006686</t>
  </si>
  <si>
    <t>AB/20E 0006687</t>
  </si>
  <si>
    <t>AB/20E 0006688</t>
  </si>
  <si>
    <t>AB/20E 0006689</t>
  </si>
  <si>
    <t>AB/20E 0006690</t>
  </si>
  <si>
    <t>AB/20E 0006691</t>
  </si>
  <si>
    <t>AB/20E 0006692</t>
  </si>
  <si>
    <t>AB/20E 0006693</t>
  </si>
  <si>
    <t>AB/20E 0006694</t>
  </si>
  <si>
    <t>AB/20E 0006695</t>
  </si>
  <si>
    <t>AB/20E 0006696</t>
  </si>
  <si>
    <t>AB/20E 0006697</t>
  </si>
  <si>
    <t>AB/20E 0006698</t>
  </si>
  <si>
    <t>AB/20E 0006699</t>
  </si>
  <si>
    <t>AB/20E 0006700</t>
  </si>
  <si>
    <t>AB/20E 0006701</t>
  </si>
  <si>
    <t>AB/20E 0006702</t>
  </si>
  <si>
    <t>AB/20E 0006703</t>
  </si>
  <si>
    <t>AB/20E 0006704</t>
  </si>
  <si>
    <t>AB/20E 0006705</t>
  </si>
  <si>
    <t>AB/20E 0006706</t>
  </si>
  <si>
    <t>AB/20E 0006707</t>
  </si>
  <si>
    <t>AB/20E 0006708</t>
  </si>
  <si>
    <t>AB/20E 0006709</t>
  </si>
  <si>
    <t>AB/20E 0006710</t>
  </si>
  <si>
    <t>AB/20E 0006711</t>
  </si>
  <si>
    <t>AB/20E 0006712</t>
  </si>
  <si>
    <t>AB/20E 0006713</t>
  </si>
  <si>
    <t>AB/20E 0006714</t>
  </si>
  <si>
    <t>AB/20E 0006715</t>
  </si>
  <si>
    <t>AB/20E 0006716</t>
  </si>
  <si>
    <t>AB/20E 0006717</t>
  </si>
  <si>
    <t>AB/20E 0006718</t>
  </si>
  <si>
    <t>AB/20E 0006719</t>
  </si>
  <si>
    <t>AB/20E 0006720</t>
  </si>
  <si>
    <t>AB/20E 0006721</t>
  </si>
  <si>
    <t>AB/20E 0006722</t>
  </si>
  <si>
    <t>AB/20E 0006723</t>
  </si>
  <si>
    <t>AB/20E 0006724</t>
  </si>
  <si>
    <t>AB/20E 0006725</t>
  </si>
  <si>
    <t>AB/20E 0006726</t>
  </si>
  <si>
    <t>AB/20E 0006727</t>
  </si>
  <si>
    <t>AB/20E 0006728</t>
  </si>
  <si>
    <t>AB/20E 0006729</t>
  </si>
  <si>
    <t>AB/20E 0006730</t>
  </si>
  <si>
    <t>AB/20E 0006731</t>
  </si>
  <si>
    <t>AB/20E 0006732</t>
  </si>
  <si>
    <t>AB/20E 0006733</t>
  </si>
  <si>
    <t>AB/20E 0006734</t>
  </si>
  <si>
    <t>AB/20E 0006735</t>
  </si>
  <si>
    <t>AB/20E 0006736</t>
  </si>
  <si>
    <t>AB/20E 0006737</t>
  </si>
  <si>
    <t>AB/20E 0006738</t>
  </si>
  <si>
    <t>AB/20E 0006739</t>
  </si>
  <si>
    <t>AB/20E 0006740</t>
  </si>
  <si>
    <t>AB/20E 0006741</t>
  </si>
  <si>
    <t>AB/20E 0006742</t>
  </si>
  <si>
    <t>AB/20E 0006743</t>
  </si>
  <si>
    <t>AB/20E 0006744</t>
  </si>
  <si>
    <t>AB/20E 0006745</t>
  </si>
  <si>
    <t>AB/20E 0006746</t>
  </si>
  <si>
    <t>AB/20E 0006747</t>
  </si>
  <si>
    <t>AB/20E 0006748</t>
  </si>
  <si>
    <t>AB/20E 0006749</t>
  </si>
  <si>
    <t>AB/20E 0006750</t>
  </si>
  <si>
    <t>AB/20E 0006751</t>
  </si>
  <si>
    <t>AB/20E 0006752</t>
  </si>
  <si>
    <t>AB/20E 0006753</t>
  </si>
  <si>
    <t>AB/20E 0006754</t>
  </si>
  <si>
    <t>AB/20E 0006755</t>
  </si>
  <si>
    <t>AB/20E 0006756</t>
  </si>
  <si>
    <t>AB/20E 0006757</t>
  </si>
  <si>
    <t>AB/20E 0006758</t>
  </si>
  <si>
    <t>AB/20E 0006759</t>
  </si>
  <si>
    <t>AB/20E 0006760</t>
  </si>
  <si>
    <t>AB/20E 0006761</t>
  </si>
  <si>
    <t>AB/20E 0006762</t>
  </si>
  <si>
    <t>AB/20E 0006763</t>
  </si>
  <si>
    <t>AB/20E 0006764</t>
  </si>
  <si>
    <t>AB/20E 0006765</t>
  </si>
  <si>
    <t>AB/20E 0006766</t>
  </si>
  <si>
    <t>AB/20E 0006767</t>
  </si>
  <si>
    <t>AB/20E 0006768</t>
  </si>
  <si>
    <t>AB/20E 0006769</t>
  </si>
  <si>
    <t>AB/20E 0006770</t>
  </si>
  <si>
    <t>AB/20E 0006771</t>
  </si>
  <si>
    <t>AB/20E 0006772</t>
  </si>
  <si>
    <t>AB/20E 0006773</t>
  </si>
  <si>
    <t>AB/20E 0006774</t>
  </si>
  <si>
    <t>AB/20E 0006775</t>
  </si>
  <si>
    <t>AB/20E 0006776</t>
  </si>
  <si>
    <t>AB/20E 0006777</t>
  </si>
  <si>
    <t>AB/20E 0006778</t>
  </si>
  <si>
    <t>AB/20E 0006779</t>
  </si>
  <si>
    <t>AB/20E 0006780</t>
  </si>
  <si>
    <t>AB/20E 0006781</t>
  </si>
  <si>
    <t>AB/20E 0006782</t>
  </si>
  <si>
    <t>AB/20E 0006783</t>
  </si>
  <si>
    <t>AB/20E 0006784</t>
  </si>
  <si>
    <t>AB/20E 0006785</t>
  </si>
  <si>
    <t>AB/20E 0006786</t>
  </si>
  <si>
    <t>AB/20E 0006787</t>
  </si>
  <si>
    <t>AB/20E 0006788</t>
  </si>
  <si>
    <t>AB/20E 0006789</t>
  </si>
  <si>
    <t>AB/20E 0006790</t>
  </si>
  <si>
    <t>AB/20E 0006791</t>
  </si>
  <si>
    <t>AB/20E 0006792</t>
  </si>
  <si>
    <t>AB/20E 0006793</t>
  </si>
  <si>
    <t>AB/20E 0006794</t>
  </si>
  <si>
    <t>AB/20E 0006795</t>
  </si>
  <si>
    <t>AB/20E 0006796</t>
  </si>
  <si>
    <t>AB/20E 0006797</t>
  </si>
  <si>
    <t>AB/20E 0006798</t>
  </si>
  <si>
    <t>Võ Từ 	Dũ</t>
  </si>
  <si>
    <t>Lê Thị Hoài	Thương</t>
  </si>
  <si>
    <t>Trần Minh	Quý</t>
  </si>
  <si>
    <t>Huỳnh Xuân	Khang</t>
  </si>
  <si>
    <t>Trần Thị Kim	Anh</t>
  </si>
  <si>
    <t>Mai Thanh	Hà</t>
  </si>
  <si>
    <t>Hồ Ngọc Bảo	Trân</t>
  </si>
  <si>
    <t>Hà Thúy	Vy</t>
  </si>
  <si>
    <t>Phan Thị Thanh	Ngân</t>
  </si>
  <si>
    <t>Đặng Thị Mỹ	Châu</t>
  </si>
  <si>
    <t>Đỗ Thị Thúy 	Hiền</t>
  </si>
  <si>
    <t>Trần Kim	Dung</t>
  </si>
  <si>
    <t>Phạm Trần Hoàng	Oanh</t>
  </si>
  <si>
    <t>Nguyễn Thành 	Nam</t>
  </si>
  <si>
    <t>Lê Quan	Trường</t>
  </si>
  <si>
    <t>Trần Châu Hữu	Phước</t>
  </si>
  <si>
    <t>Quách Võ Kim	Thanh</t>
  </si>
  <si>
    <t>Nguyễn Anh	Trọng</t>
  </si>
  <si>
    <t>Lê Đức	Trong</t>
  </si>
  <si>
    <t>Cao Hữu 	Thắng</t>
  </si>
  <si>
    <t>Phạm Hùng	Tiến</t>
  </si>
  <si>
    <t>Thái Đắc Duy	Thanh</t>
  </si>
  <si>
    <t>Giang Lê Đức	Tân</t>
  </si>
  <si>
    <t>Nguyễn Phan Quỳnh	Mai</t>
  </si>
  <si>
    <t>Nguyễn Quan	Tỉnh</t>
  </si>
  <si>
    <t>Trần Trung	Hải</t>
  </si>
  <si>
    <t>Trần Phước	An</t>
  </si>
  <si>
    <t>Trần Tú	Nhi</t>
  </si>
  <si>
    <t>Lưu Bửu	Nghị</t>
  </si>
  <si>
    <t>Hoàng Hữu	Minh</t>
  </si>
  <si>
    <t>Nguyễn Lê Hoàng	Trâm</t>
  </si>
  <si>
    <t>Lê Hoàng Đăng	Khoa</t>
  </si>
  <si>
    <t>Trương Quốc	Phong</t>
  </si>
  <si>
    <t>Trần Đỗ Huy	Quyền</t>
  </si>
  <si>
    <t>Nguyễn Hoàng 	Hải</t>
  </si>
  <si>
    <t>Bùi Ngọc Đại	Cường</t>
  </si>
  <si>
    <t>Võ Trọng 	Nguyễn</t>
  </si>
  <si>
    <t>Huỳnh Phước 	Quang</t>
  </si>
  <si>
    <t>Từ Anh 	Khoa</t>
  </si>
  <si>
    <t>Hồ Minh 	Tân</t>
  </si>
  <si>
    <t>Đoàn Thành 	Luân</t>
  </si>
  <si>
    <t>Chiêm Hoàn 	Khoa</t>
  </si>
  <si>
    <t>Nguyễn Văn 	Bảo</t>
  </si>
  <si>
    <t>Huỳnh Tấn 	Hải</t>
  </si>
  <si>
    <t>Trần Quốc 	Anh</t>
  </si>
  <si>
    <t>Trần Phúc Thục 	Uyên</t>
  </si>
  <si>
    <t>Thạch Thị	Sang</t>
  </si>
  <si>
    <t>Phạm Hoàng Bảo	Linh</t>
  </si>
  <si>
    <t>Huỳnh Khánh	Duy</t>
  </si>
  <si>
    <t>Đỗ Tiến 	Sỹ</t>
  </si>
  <si>
    <t>Nguyễn Trọng 	Tâm</t>
  </si>
  <si>
    <t>Phan Nguyễn Trường 	An</t>
  </si>
  <si>
    <t>Lê Nguyên Anh 	Duy</t>
  </si>
  <si>
    <t>Nguyễn Chiến 	Thắng</t>
  </si>
  <si>
    <t>Cao Bá 	Nhật</t>
  </si>
  <si>
    <t>Đặng Xuân 	Trường</t>
  </si>
  <si>
    <t>Bùi Trí	Thức</t>
  </si>
  <si>
    <t>Phạm Thùy 	Linh</t>
  </si>
  <si>
    <t>Phan Quang	Nhựt</t>
  </si>
  <si>
    <t>Đồng Tấn 	Dũng</t>
  </si>
  <si>
    <t>Phạm Hữu 	Phúc</t>
  </si>
  <si>
    <t>Ngô Xuân 	Vũ</t>
  </si>
  <si>
    <t>Nguyễn Trần Thiện 	Minh</t>
  </si>
  <si>
    <t>Võ Văn	Nhật</t>
  </si>
  <si>
    <t>Nguyễn Thị Kim 	Ngân</t>
  </si>
  <si>
    <t>Đỗ Đức	Đồng</t>
  </si>
  <si>
    <t>Phan Thành 	Đạt</t>
  </si>
  <si>
    <t>Vũ Tiến 	Quan</t>
  </si>
  <si>
    <t>Vũ Đăng	Khoa</t>
  </si>
  <si>
    <t>Nguyễn Dương Thế 	Sơn</t>
  </si>
  <si>
    <t>Hồ Gia 	Huy</t>
  </si>
  <si>
    <t>Chướng Thiết 	Thắng</t>
  </si>
  <si>
    <t>Võ Huy 	Hoàng</t>
  </si>
  <si>
    <t>Phan Bá 	Của</t>
  </si>
  <si>
    <t>Trần Hải 	Đăng</t>
  </si>
  <si>
    <t>Trương Quang 	Bình</t>
  </si>
  <si>
    <t>Ngô Trọng 	Kha</t>
  </si>
  <si>
    <t>Nguyễn Quốc 	Thắng</t>
  </si>
  <si>
    <t>Nguyễn Tuấn 	Dũng</t>
  </si>
  <si>
    <t>Nguyễn Thị Thùy 	Trang</t>
  </si>
  <si>
    <t>Huỳnh 	Út</t>
  </si>
  <si>
    <t>Nguyễn Thanh	Lịch</t>
  </si>
  <si>
    <t>Vương Hồng	Minh</t>
  </si>
  <si>
    <t>Trần Tấn	Phát</t>
  </si>
  <si>
    <t>Huỳnh Quốc	Thanh</t>
  </si>
  <si>
    <t>Lê Trọng Hiếu</t>
  </si>
  <si>
    <t>Phan Thị Quế Anh</t>
  </si>
  <si>
    <t>Lê Công Tài</t>
  </si>
  <si>
    <t>Nguyễn Minh	Vương</t>
  </si>
  <si>
    <t>Đổ Vân Anh	Nhã</t>
  </si>
  <si>
    <t>Ngô Nguyễn Trung	Hiếu</t>
  </si>
  <si>
    <t>Bùi Dương Quốc	An</t>
  </si>
  <si>
    <t>Bùi Tuấn	Anh</t>
  </si>
  <si>
    <t>Lê Việt	Hải</t>
  </si>
  <si>
    <t>Nguyễn Đông 	Trường</t>
  </si>
  <si>
    <t>Nguyễn Thị 	Mai</t>
  </si>
  <si>
    <t>Nguyễn Thị Hồng 	Ngọc</t>
  </si>
  <si>
    <t>Trịnh Thị Ngọc 	Anh</t>
  </si>
  <si>
    <t>Nguyễn Hoàng 	Dung</t>
  </si>
  <si>
    <t>Nguyễn Anh 	Tuấn</t>
  </si>
  <si>
    <t>Lê Trọng	Ý</t>
  </si>
  <si>
    <t>Nguyễn Thành 	Quận</t>
  </si>
  <si>
    <t>Phạm Viết	Thành</t>
  </si>
  <si>
    <t>Phan Quốc	Thái</t>
  </si>
  <si>
    <t>Nguyễn Thế	Vũ</t>
  </si>
  <si>
    <t>Nguyễn Hữu	Hưng</t>
  </si>
  <si>
    <t>Hồ Ngọc Thành	Danh</t>
  </si>
  <si>
    <t>Nguyễn Hoài 	Thương</t>
  </si>
  <si>
    <t>Lê Công 	Vinh</t>
  </si>
  <si>
    <t>Trầm Chí	Hiệp</t>
  </si>
  <si>
    <t>Phạm Minh 	Thiện</t>
  </si>
  <si>
    <t>Cao Khánh 	Linh</t>
  </si>
  <si>
    <t>Phạm Thành 	Nhân</t>
  </si>
  <si>
    <t>Trương Ngọc 	Duyên</t>
  </si>
  <si>
    <t>Trần Duy 	Khang</t>
  </si>
  <si>
    <t>Nguyễn Quốc 	Bảo</t>
  </si>
  <si>
    <t>Phạm Vũ 	Nhân</t>
  </si>
  <si>
    <t>Phan Gia	Bình</t>
  </si>
  <si>
    <t>Nguyễn Tiến	Đạt</t>
  </si>
  <si>
    <t>Đằng Hóa 	Thạch</t>
  </si>
  <si>
    <t>Đoàn Nguyễn Bá 	Sơn</t>
  </si>
  <si>
    <t>Nguyễn Văn 	Cường</t>
  </si>
  <si>
    <t>Võ Đình 	Hưng</t>
  </si>
  <si>
    <t>Nguyễn  Hoài	Hưng</t>
  </si>
  <si>
    <t>Nguyễn Huỳnh 	Đạt</t>
  </si>
  <si>
    <t>Đinh Hoài	Thanh</t>
  </si>
  <si>
    <t>Nguyễn Nhật 	Trường</t>
  </si>
  <si>
    <t>Nguyễn Minh	 Tuấn</t>
  </si>
  <si>
    <t>Phạm Thành	Hợp</t>
  </si>
  <si>
    <t>Đỗ Hữu 	Lợi</t>
  </si>
  <si>
    <t>Trang Sĩ Hữu 	Lợi</t>
  </si>
  <si>
    <t>Nguyễn Văn 	Đại</t>
  </si>
  <si>
    <t>Bùi Nguyễn Tiến 	Đạt</t>
  </si>
  <si>
    <t>Trần Thị Diệu	Anh</t>
  </si>
  <si>
    <t>Nguyễn Bảo	An</t>
  </si>
  <si>
    <t>Học phí Tiếng Hàn Khóa 3</t>
  </si>
  <si>
    <t>Học phí THAO Kh20</t>
  </si>
  <si>
    <t xml:space="preserve">Nguyễn Quốc	Việt	</t>
  </si>
  <si>
    <t>Lâm Trung Đức</t>
  </si>
  <si>
    <t>Nguyễn Hữu Phát</t>
  </si>
  <si>
    <t>Nguyễn Quốc	 Tuấn</t>
  </si>
  <si>
    <t xml:space="preserve">Lệ phí thi Tin học </t>
  </si>
  <si>
    <t>02sv</t>
  </si>
  <si>
    <t>Lệ phí thi Tin học  Khóa 28 thi ngày 29/11/2020 : 300.000</t>
  </si>
  <si>
    <t>Học phí  lớp Autocad 2D: 800.000</t>
  </si>
  <si>
    <t>Học phí Tiếng Trung  - Khóa 3: 935.000</t>
  </si>
  <si>
    <t>Học phí Tiếng Nhật  - Khóa 3: 935.000</t>
  </si>
  <si>
    <t>Phạm Quốc</t>
  </si>
  <si>
    <t>Tính</t>
  </si>
  <si>
    <t>Dương Trung</t>
  </si>
  <si>
    <t>Khang</t>
  </si>
  <si>
    <t>Lê Đức</t>
  </si>
  <si>
    <t>Toàn</t>
  </si>
  <si>
    <t>Lê Đăng</t>
  </si>
  <si>
    <t>Khoa</t>
  </si>
  <si>
    <t>Lê Văn</t>
  </si>
  <si>
    <t>Trung</t>
  </si>
  <si>
    <t>Nguyễn Anh</t>
  </si>
  <si>
    <t>Võ Văn</t>
  </si>
  <si>
    <t>Nguyễn Trần Gia</t>
  </si>
  <si>
    <t>Bảo</t>
  </si>
  <si>
    <t>Huỳnh Thiện</t>
  </si>
  <si>
    <t>Ngô Thanh</t>
  </si>
  <si>
    <t>Hải</t>
  </si>
  <si>
    <t>Võ Trần</t>
  </si>
  <si>
    <t>Thiết</t>
  </si>
  <si>
    <t>Trần Thụy Minh</t>
  </si>
  <si>
    <t>Mai Văn</t>
  </si>
  <si>
    <t>Tấn</t>
  </si>
  <si>
    <t>Trần Minh</t>
  </si>
  <si>
    <t>Hiếu</t>
  </si>
  <si>
    <t>Đồng</t>
  </si>
  <si>
    <t>Ngô Văn</t>
  </si>
  <si>
    <t>Huynh</t>
  </si>
  <si>
    <t>Huỳnh Uyển</t>
  </si>
  <si>
    <t>Nhi</t>
  </si>
  <si>
    <t>Nguyễn Thụy Anh</t>
  </si>
  <si>
    <t>Trương Phan Ngọc</t>
  </si>
  <si>
    <t>Pháp</t>
  </si>
  <si>
    <t>Trần Thanh</t>
  </si>
  <si>
    <t>Vũ</t>
  </si>
  <si>
    <t>Đào Đức</t>
  </si>
  <si>
    <t>Lê Vũ</t>
  </si>
  <si>
    <t>Linh</t>
  </si>
  <si>
    <t>Võ Thị Mỹ</t>
  </si>
  <si>
    <t>Võ Thị Thanh</t>
  </si>
  <si>
    <t>Loan</t>
  </si>
  <si>
    <t>Nguyễn Hoài Tú</t>
  </si>
  <si>
    <t>Chi</t>
  </si>
  <si>
    <t>Đặng Xuân</t>
  </si>
  <si>
    <t>Trần Phạm Phước</t>
  </si>
  <si>
    <t>TChen Thị Anh</t>
  </si>
  <si>
    <t>Lê</t>
  </si>
  <si>
    <t>Cường</t>
  </si>
  <si>
    <t>Phạm Vũ Ngọc</t>
  </si>
  <si>
    <t>Phạm Thị Bé</t>
  </si>
  <si>
    <t>Ngoan</t>
  </si>
  <si>
    <t>Nguyễn Tuấn</t>
  </si>
  <si>
    <t>Cãnh</t>
  </si>
  <si>
    <t>Nguyễn Trường</t>
  </si>
  <si>
    <t>Duy</t>
  </si>
  <si>
    <t>Nguyễn Thanh</t>
  </si>
  <si>
    <t>Dương</t>
  </si>
  <si>
    <t>Nguyễn Hoài</t>
  </si>
  <si>
    <t>Lê Xuân</t>
  </si>
  <si>
    <t>Trường</t>
  </si>
  <si>
    <t>Nguyễn Duy</t>
  </si>
  <si>
    <t>Vũ Tiến</t>
  </si>
  <si>
    <t>Nguyễn Thị Bích</t>
  </si>
  <si>
    <t>Quyên</t>
  </si>
  <si>
    <t>Hồ Minh</t>
  </si>
  <si>
    <t>Trí</t>
  </si>
  <si>
    <t>Huỳnh Chiến</t>
  </si>
  <si>
    <t>Nguyễn Minh</t>
  </si>
  <si>
    <t>Sáng</t>
  </si>
  <si>
    <t>Phan Minh</t>
  </si>
  <si>
    <t>Trần Lê Tịnh</t>
  </si>
  <si>
    <t>Tâm</t>
  </si>
  <si>
    <t>Nguyễn Công</t>
  </si>
  <si>
    <t>Nguyễn Quốc</t>
  </si>
  <si>
    <t>Vương</t>
  </si>
  <si>
    <t>Lương</t>
  </si>
  <si>
    <t>Hà Bình</t>
  </si>
  <si>
    <t>Cảnh</t>
  </si>
  <si>
    <t>Trần Văn</t>
  </si>
  <si>
    <t>Thông</t>
  </si>
  <si>
    <t>Khương Xuân</t>
  </si>
  <si>
    <t>Hùng</t>
  </si>
  <si>
    <t>Mai Anh</t>
  </si>
  <si>
    <t>Phạm Nguyễn Quốc</t>
  </si>
  <si>
    <t>Lâm</t>
  </si>
  <si>
    <t>Trần Ngọc</t>
  </si>
  <si>
    <t>Đặng Văn</t>
  </si>
  <si>
    <t>Lê Thảo</t>
  </si>
  <si>
    <t>Lê Minh</t>
  </si>
  <si>
    <t>Tiễn</t>
  </si>
  <si>
    <t>Nguyễn Nhựt</t>
  </si>
  <si>
    <t>12D2060026</t>
  </si>
  <si>
    <t>Khân</t>
  </si>
  <si>
    <t>Trà Ngọc</t>
  </si>
  <si>
    <t>Nguyễn Đoan</t>
  </si>
  <si>
    <t>Nguyễn Mỹ</t>
  </si>
  <si>
    <t>Hương</t>
  </si>
  <si>
    <t>Nguyễn Hoàng Quốc</t>
  </si>
  <si>
    <t>Huy</t>
  </si>
  <si>
    <t>Nguyễn Thái</t>
  </si>
  <si>
    <t>Sơn</t>
  </si>
  <si>
    <t>Tống Hải</t>
  </si>
  <si>
    <t>Nguyễn Trọng Phú</t>
  </si>
  <si>
    <t>Đỗ Anh</t>
  </si>
  <si>
    <t>Ngô Chí</t>
  </si>
  <si>
    <t>Nguyễn Kiên</t>
  </si>
  <si>
    <t>Trương Lê</t>
  </si>
  <si>
    <t>Văn</t>
  </si>
  <si>
    <t>Hạnh</t>
  </si>
  <si>
    <t>Võ Anh</t>
  </si>
  <si>
    <t>Kim Thị Bích</t>
  </si>
  <si>
    <t>Luân</t>
  </si>
  <si>
    <t>Đỗ Nguyên</t>
  </si>
  <si>
    <t>Trình</t>
  </si>
  <si>
    <t>Nguyễn Phú</t>
  </si>
  <si>
    <t>Thịnh</t>
  </si>
  <si>
    <t>Nguyễn Đại Hồng</t>
  </si>
  <si>
    <t>Ân</t>
  </si>
  <si>
    <t>Trịnh Gia</t>
  </si>
  <si>
    <t>Thiên</t>
  </si>
  <si>
    <t>Bùi Thị Thu</t>
  </si>
  <si>
    <t>Hà</t>
  </si>
  <si>
    <t>Phan Thanh</t>
  </si>
  <si>
    <t>Tiệp</t>
  </si>
  <si>
    <t>Lê Đinh Minh</t>
  </si>
  <si>
    <t>Khánh</t>
  </si>
  <si>
    <t>Trần Chi</t>
  </si>
  <si>
    <t>Nguyễn Trọng</t>
  </si>
  <si>
    <t>Võ Minh</t>
  </si>
  <si>
    <t>Kha</t>
  </si>
  <si>
    <t>Đào Văn</t>
  </si>
  <si>
    <t>Mai</t>
  </si>
  <si>
    <t>Phúc</t>
  </si>
  <si>
    <t>Hà Ngọc</t>
  </si>
  <si>
    <t>Trương Quang</t>
  </si>
  <si>
    <t>Trà</t>
  </si>
  <si>
    <t>Phạm Thành Nguyên</t>
  </si>
  <si>
    <t>Võ Nhật</t>
  </si>
  <si>
    <t>Phi</t>
  </si>
  <si>
    <t>Phạm Thảo</t>
  </si>
  <si>
    <t>Trần Hùng</t>
  </si>
  <si>
    <t>Lê Thị Ngọc</t>
  </si>
  <si>
    <t>Tươi</t>
  </si>
  <si>
    <t>Từ Thị Hải</t>
  </si>
  <si>
    <t>Yến</t>
  </si>
  <si>
    <t>Trần Thị Minh</t>
  </si>
  <si>
    <t>Mai Thanh</t>
  </si>
  <si>
    <t>Lê Thị Thu</t>
  </si>
  <si>
    <t>Thùy</t>
  </si>
  <si>
    <t>Nguyễn Lê Tấn</t>
  </si>
  <si>
    <t>Tài</t>
  </si>
  <si>
    <t>Nguyễn Phước Hoàng</t>
  </si>
  <si>
    <t>Tùng</t>
  </si>
  <si>
    <t>Phạm Văn</t>
  </si>
  <si>
    <t>Phú</t>
  </si>
  <si>
    <t>Đặng Ngọc</t>
  </si>
  <si>
    <t>Thảo</t>
  </si>
  <si>
    <t>Phùng Trọng</t>
  </si>
  <si>
    <t>Thái</t>
  </si>
  <si>
    <t>Nguyễn Đức</t>
  </si>
  <si>
    <t>Phong</t>
  </si>
  <si>
    <t>Thương</t>
  </si>
  <si>
    <t xml:space="preserve">Trần Quốc </t>
  </si>
  <si>
    <t>Nhựt</t>
  </si>
  <si>
    <t>Đình Hồ Hải</t>
  </si>
  <si>
    <t>Đăng</t>
  </si>
  <si>
    <t>Huỳnh Duy</t>
  </si>
  <si>
    <t>Thanh</t>
  </si>
  <si>
    <t>Tào Thùy</t>
  </si>
  <si>
    <t>Duyên</t>
  </si>
  <si>
    <t>Nguyễn Tạ Thiên</t>
  </si>
  <si>
    <t>Nguyễn Thị Thanh</t>
  </si>
  <si>
    <t>Nga</t>
  </si>
  <si>
    <t>Võ Thành</t>
  </si>
  <si>
    <t>Tân</t>
  </si>
  <si>
    <t>Phan Quốc</t>
  </si>
  <si>
    <t>Trương Trí</t>
  </si>
  <si>
    <t>Lợi</t>
  </si>
  <si>
    <t>Lê Hiếu</t>
  </si>
  <si>
    <t>Phan Phú</t>
  </si>
  <si>
    <t>Đông</t>
  </si>
  <si>
    <t>Tín</t>
  </si>
  <si>
    <t>Nguyễn Bảo</t>
  </si>
  <si>
    <t>Vi</t>
  </si>
  <si>
    <t>Ngô Đình</t>
  </si>
  <si>
    <t>Nguyễn Tấn</t>
  </si>
  <si>
    <t>Thành</t>
  </si>
  <si>
    <t>Võ Tiến</t>
  </si>
  <si>
    <t>Trần Huy</t>
  </si>
  <si>
    <t>Hạ</t>
  </si>
  <si>
    <t>Võ Xuân</t>
  </si>
  <si>
    <t>Nguyễn Phương Đông</t>
  </si>
  <si>
    <t>Á</t>
  </si>
  <si>
    <t>Lê Thị Cẩm</t>
  </si>
  <si>
    <t>Nhung</t>
  </si>
  <si>
    <t>Lan</t>
  </si>
  <si>
    <t>Rơ Châm</t>
  </si>
  <si>
    <t>MLai</t>
  </si>
  <si>
    <t>Nguyễn Quang</t>
  </si>
  <si>
    <t>Trần Trọng</t>
  </si>
  <si>
    <t>Nghĩa</t>
  </si>
  <si>
    <t>Danh Tấn</t>
  </si>
  <si>
    <t>Lê Huy</t>
  </si>
  <si>
    <t>Tú</t>
  </si>
  <si>
    <t>Khuyến</t>
  </si>
  <si>
    <t>Tô Anh</t>
  </si>
  <si>
    <t>Ngô Gia</t>
  </si>
  <si>
    <t>Hào</t>
  </si>
  <si>
    <t>Nguyễn Xuân</t>
  </si>
  <si>
    <t>Đặng Minh</t>
  </si>
  <si>
    <t>Nhu</t>
  </si>
  <si>
    <t>Huỳnh Tấn</t>
  </si>
  <si>
    <t>Được</t>
  </si>
  <si>
    <t>Quí</t>
  </si>
  <si>
    <t>Mai Công</t>
  </si>
  <si>
    <t>Võ Thành Lê</t>
  </si>
  <si>
    <t>Nguyễn Văn Trung</t>
  </si>
  <si>
    <t>Kiên</t>
  </si>
  <si>
    <t>Đặng Anh</t>
  </si>
  <si>
    <t>Nguyễn Thị Lệ</t>
  </si>
  <si>
    <t>Thơ</t>
  </si>
  <si>
    <t>Lê Thị Mỹ</t>
  </si>
  <si>
    <t>Yên</t>
  </si>
  <si>
    <t>H</t>
  </si>
  <si>
    <t>Rap</t>
  </si>
  <si>
    <t>Cao Ngọc Tuấn</t>
  </si>
  <si>
    <t>Anh</t>
  </si>
  <si>
    <t>Lê Quang</t>
  </si>
  <si>
    <t>Giang</t>
  </si>
  <si>
    <t xml:space="preserve">Nguyễn Hữu </t>
  </si>
  <si>
    <t>Chiến</t>
  </si>
  <si>
    <t>Chinh</t>
  </si>
  <si>
    <t>Tiên</t>
  </si>
  <si>
    <t>Trịnh Hồng</t>
  </si>
  <si>
    <t>Trần Hoàng</t>
  </si>
  <si>
    <t>Bùi Nhật</t>
  </si>
  <si>
    <t>Bùi Hữu</t>
  </si>
  <si>
    <t>Lê Tiến</t>
  </si>
  <si>
    <t>Trần Quang</t>
  </si>
  <si>
    <t>Nguyễn Bá</t>
  </si>
  <si>
    <t>Phạm Hùng</t>
  </si>
  <si>
    <t>Tạ Trung</t>
  </si>
  <si>
    <t>Điền</t>
  </si>
  <si>
    <t>Cao Tấn</t>
  </si>
  <si>
    <t>Nguyễn Việt</t>
  </si>
  <si>
    <t>Cao Hữu</t>
  </si>
  <si>
    <t xml:space="preserve">Lê Thị Kim </t>
  </si>
  <si>
    <t>Ngân</t>
  </si>
  <si>
    <t>Hiền</t>
  </si>
  <si>
    <t>Nguyễn Huỳnh Minh</t>
  </si>
  <si>
    <t>Xuân</t>
  </si>
  <si>
    <t>Trịnh</t>
  </si>
  <si>
    <t>Lương Quốc</t>
  </si>
  <si>
    <t>Thuận</t>
  </si>
  <si>
    <t>Hoàng Đức</t>
  </si>
  <si>
    <t>Long</t>
  </si>
  <si>
    <t>Nguyễn Long</t>
  </si>
  <si>
    <t>Hồ Bảo</t>
  </si>
  <si>
    <t>Trần Văn Phú</t>
  </si>
  <si>
    <t>Lĩnh</t>
  </si>
  <si>
    <t>Nguyễn Huỳnh</t>
  </si>
  <si>
    <t>Từ Tấn</t>
  </si>
  <si>
    <t>Trần Đức</t>
  </si>
  <si>
    <t>Thiêng</t>
  </si>
  <si>
    <t>Trần Vương</t>
  </si>
  <si>
    <t>17sv</t>
  </si>
  <si>
    <t>Học phí THAO K20: 14.720.000</t>
  </si>
  <si>
    <t>Bằng chữ: Một trăm hai mươi chín triệu năm trăm bốn mươi lăm ngàn đồng chẵn</t>
  </si>
  <si>
    <t>Học phí Anh văn Khóa 40: 110.920.000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</si>
</sst>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Times New Roman"/>
      <family val="1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</font>
    <font>
      <b/>
      <sz val="12"/>
      <color theme="1"/>
      <name val="Times New Roman"/>
      <family val="1"/>
    </font>
    <font>
      <sz val="10"/>
      <color theme="1"/>
      <name val="Calibri"/>
      <family val="2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name val="Times"/>
    </font>
    <font>
      <sz val="11"/>
      <color rgb="FF000000"/>
      <name val="Times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127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8" fillId="0" borderId="1" xfId="3" applyBorder="1"/>
    <xf numFmtId="0" fontId="6" fillId="0" borderId="1" xfId="2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65" fontId="8" fillId="0" borderId="6" xfId="1" applyNumberFormat="1" applyFont="1" applyBorder="1" applyAlignment="1">
      <alignment vertical="center" wrapText="1"/>
    </xf>
    <xf numFmtId="0" fontId="12" fillId="0" borderId="1" xfId="3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6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/>
    <xf numFmtId="165" fontId="10" fillId="0" borderId="6" xfId="1" applyNumberFormat="1" applyFont="1" applyBorder="1" applyAlignment="1">
      <alignment vertical="center" wrapText="1"/>
    </xf>
    <xf numFmtId="0" fontId="13" fillId="0" borderId="6" xfId="0" applyFont="1" applyBorder="1"/>
    <xf numFmtId="165" fontId="0" fillId="0" borderId="0" xfId="0" applyNumberFormat="1"/>
    <xf numFmtId="0" fontId="0" fillId="0" borderId="6" xfId="0" applyBorder="1"/>
    <xf numFmtId="0" fontId="0" fillId="0" borderId="0" xfId="0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4" fillId="0" borderId="6" xfId="0" applyFont="1" applyBorder="1" applyAlignment="1">
      <alignment horizontal="left" vertical="center" wrapText="1"/>
    </xf>
    <xf numFmtId="165" fontId="0" fillId="0" borderId="6" xfId="1" applyNumberFormat="1" applyFont="1" applyBorder="1" applyAlignment="1">
      <alignment vertical="center" wrapText="1"/>
    </xf>
    <xf numFmtId="0" fontId="15" fillId="0" borderId="6" xfId="0" applyFont="1" applyBorder="1" applyAlignment="1">
      <alignment horizontal="left" vertical="center" wrapText="1"/>
    </xf>
    <xf numFmtId="0" fontId="16" fillId="0" borderId="6" xfId="0" applyFont="1" applyBorder="1"/>
    <xf numFmtId="0" fontId="17" fillId="0" borderId="6" xfId="0" applyFont="1" applyBorder="1"/>
    <xf numFmtId="0" fontId="0" fillId="0" borderId="0" xfId="0" applyBorder="1"/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8" fillId="0" borderId="6" xfId="0" applyFont="1" applyBorder="1" applyAlignment="1">
      <alignment horizontal="left" vertical="center" wrapText="1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3" fontId="0" fillId="0" borderId="0" xfId="0" applyNumberFormat="1"/>
    <xf numFmtId="0" fontId="20" fillId="0" borderId="6" xfId="0" applyFont="1" applyBorder="1"/>
    <xf numFmtId="3" fontId="21" fillId="0" borderId="6" xfId="1" applyNumberFormat="1" applyFont="1" applyBorder="1" applyAlignment="1">
      <alignment vertical="center" wrapText="1"/>
    </xf>
    <xf numFmtId="3" fontId="20" fillId="0" borderId="6" xfId="0" applyNumberFormat="1" applyFont="1" applyBorder="1"/>
    <xf numFmtId="3" fontId="22" fillId="0" borderId="6" xfId="0" applyNumberFormat="1" applyFont="1" applyBorder="1"/>
    <xf numFmtId="0" fontId="22" fillId="0" borderId="6" xfId="0" applyFont="1" applyBorder="1" applyAlignment="1">
      <alignment horizontal="center"/>
    </xf>
    <xf numFmtId="3" fontId="23" fillId="0" borderId="0" xfId="0" applyNumberFormat="1" applyFont="1"/>
    <xf numFmtId="3" fontId="19" fillId="0" borderId="0" xfId="0" applyNumberFormat="1" applyFont="1"/>
    <xf numFmtId="0" fontId="23" fillId="0" borderId="0" xfId="0" applyFont="1"/>
    <xf numFmtId="165" fontId="0" fillId="0" borderId="0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4" fillId="0" borderId="6" xfId="3" applyFont="1" applyBorder="1" applyAlignment="1">
      <alignment horizontal="left" vertical="center" wrapText="1"/>
    </xf>
    <xf numFmtId="0" fontId="8" fillId="0" borderId="7" xfId="3" applyBorder="1"/>
    <xf numFmtId="0" fontId="26" fillId="0" borderId="6" xfId="3" applyFont="1" applyBorder="1" applyAlignment="1">
      <alignment horizontal="left" vertical="center" wrapText="1"/>
    </xf>
    <xf numFmtId="0" fontId="1" fillId="0" borderId="6" xfId="0" applyFont="1" applyBorder="1"/>
    <xf numFmtId="165" fontId="1" fillId="0" borderId="6" xfId="1" applyNumberFormat="1" applyFont="1" applyBorder="1" applyAlignment="1">
      <alignment vertical="center" wrapText="1"/>
    </xf>
    <xf numFmtId="0" fontId="25" fillId="0" borderId="6" xfId="2" applyFont="1" applyBorder="1" applyAlignment="1">
      <alignment horizontal="center" vertical="center" wrapText="1"/>
    </xf>
    <xf numFmtId="0" fontId="1" fillId="0" borderId="0" xfId="0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7" xfId="2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165" fontId="0" fillId="0" borderId="7" xfId="1" applyNumberFormat="1" applyFont="1" applyBorder="1" applyAlignment="1">
      <alignment vertical="center" wrapText="1"/>
    </xf>
    <xf numFmtId="0" fontId="0" fillId="0" borderId="7" xfId="0" applyBorder="1"/>
    <xf numFmtId="0" fontId="27" fillId="0" borderId="7" xfId="0" applyFont="1" applyBorder="1" applyAlignment="1">
      <alignment horizontal="center"/>
    </xf>
    <xf numFmtId="0" fontId="27" fillId="0" borderId="7" xfId="0" applyFont="1" applyBorder="1"/>
    <xf numFmtId="0" fontId="27" fillId="0" borderId="7" xfId="0" applyFont="1" applyBorder="1" applyAlignment="1">
      <alignment horizontal="left"/>
    </xf>
    <xf numFmtId="0" fontId="28" fillId="0" borderId="7" xfId="0" applyFont="1" applyBorder="1" applyAlignment="1">
      <alignment horizontal="center"/>
    </xf>
    <xf numFmtId="0" fontId="28" fillId="0" borderId="7" xfId="0" applyFont="1" applyBorder="1"/>
    <xf numFmtId="0" fontId="29" fillId="0" borderId="7" xfId="0" applyFont="1" applyBorder="1" applyAlignment="1">
      <alignment horizontal="center"/>
    </xf>
    <xf numFmtId="0" fontId="29" fillId="0" borderId="7" xfId="0" applyFont="1" applyBorder="1"/>
    <xf numFmtId="0" fontId="30" fillId="0" borderId="7" xfId="0" applyFont="1" applyBorder="1" applyAlignment="1">
      <alignment horizontal="center"/>
    </xf>
    <xf numFmtId="0" fontId="30" fillId="0" borderId="7" xfId="0" applyFont="1" applyBorder="1"/>
    <xf numFmtId="0" fontId="28" fillId="0" borderId="11" xfId="0" applyFont="1" applyBorder="1" applyAlignment="1">
      <alignment horizontal="center"/>
    </xf>
    <xf numFmtId="0" fontId="28" fillId="0" borderId="11" xfId="0" applyFont="1" applyBorder="1"/>
    <xf numFmtId="0" fontId="29" fillId="0" borderId="5" xfId="0" applyFont="1" applyBorder="1"/>
    <xf numFmtId="0" fontId="28" fillId="0" borderId="8" xfId="0" applyFont="1" applyBorder="1" applyAlignment="1">
      <alignment horizontal="center"/>
    </xf>
    <xf numFmtId="0" fontId="28" fillId="0" borderId="9" xfId="0" applyFont="1" applyBorder="1"/>
    <xf numFmtId="0" fontId="28" fillId="0" borderId="10" xfId="0" applyFont="1" applyBorder="1"/>
    <xf numFmtId="0" fontId="31" fillId="3" borderId="7" xfId="0" applyFont="1" applyFill="1" applyBorder="1" applyAlignment="1">
      <alignment horizontal="center"/>
    </xf>
    <xf numFmtId="0" fontId="31" fillId="3" borderId="11" xfId="0" applyFont="1" applyFill="1" applyBorder="1" applyAlignment="1">
      <alignment horizontal="center"/>
    </xf>
    <xf numFmtId="0" fontId="31" fillId="3" borderId="11" xfId="0" applyFont="1" applyFill="1" applyBorder="1"/>
    <xf numFmtId="0" fontId="29" fillId="0" borderId="8" xfId="0" applyFont="1" applyBorder="1" applyAlignment="1">
      <alignment horizontal="center"/>
    </xf>
    <xf numFmtId="0" fontId="29" fillId="0" borderId="9" xfId="0" applyFont="1" applyBorder="1"/>
    <xf numFmtId="0" fontId="29" fillId="0" borderId="10" xfId="0" applyFont="1" applyBorder="1"/>
    <xf numFmtId="0" fontId="27" fillId="0" borderId="12" xfId="0" applyFont="1" applyBorder="1" applyAlignment="1">
      <alignment horizontal="center"/>
    </xf>
    <xf numFmtId="0" fontId="27" fillId="0" borderId="12" xfId="0" applyFont="1" applyBorder="1"/>
    <xf numFmtId="0" fontId="27" fillId="0" borderId="11" xfId="0" applyFont="1" applyBorder="1" applyAlignment="1">
      <alignment horizontal="center"/>
    </xf>
    <xf numFmtId="0" fontId="27" fillId="0" borderId="11" xfId="0" applyFont="1" applyBorder="1"/>
    <xf numFmtId="0" fontId="27" fillId="0" borderId="13" xfId="0" applyFont="1" applyBorder="1" applyAlignment="1">
      <alignment horizontal="center"/>
    </xf>
    <xf numFmtId="0" fontId="27" fillId="0" borderId="13" xfId="0" applyFont="1" applyBorder="1"/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0" fontId="19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54"/>
  <sheetViews>
    <sheetView tabSelected="1" topLeftCell="A259" workbookViewId="0">
      <selection activeCell="D266" sqref="D266"/>
    </sheetView>
  </sheetViews>
  <sheetFormatPr defaultRowHeight="15" x14ac:dyDescent="0.25"/>
  <cols>
    <col min="1" max="1" width="5.42578125" customWidth="1"/>
    <col min="2" max="2" width="17.28515625" customWidth="1"/>
    <col min="3" max="3" width="23" customWidth="1"/>
    <col min="4" max="4" width="26.85546875" customWidth="1"/>
    <col min="5" max="5" width="13.7109375" customWidth="1"/>
    <col min="6" max="6" width="12.42578125" customWidth="1"/>
    <col min="7" max="7" width="11.5703125" bestFit="1" customWidth="1"/>
    <col min="8" max="8" width="12.5703125" bestFit="1" customWidth="1"/>
    <col min="10" max="10" width="12.5703125" bestFit="1" customWidth="1"/>
    <col min="12" max="12" width="14.7109375" customWidth="1"/>
  </cols>
  <sheetData>
    <row r="1" spans="1:7" s="1" customFormat="1" ht="15.75" x14ac:dyDescent="0.25">
      <c r="A1" s="125" t="s">
        <v>0</v>
      </c>
      <c r="B1" s="125"/>
      <c r="C1" s="125"/>
      <c r="D1" s="125"/>
      <c r="E1" s="125"/>
      <c r="F1" s="125"/>
    </row>
    <row r="2" spans="1:7" s="1" customFormat="1" ht="15.75" x14ac:dyDescent="0.25">
      <c r="A2" s="119" t="s">
        <v>1</v>
      </c>
      <c r="B2" s="119"/>
      <c r="C2" s="119"/>
      <c r="D2" s="119"/>
      <c r="E2" s="119"/>
      <c r="F2" s="119"/>
    </row>
    <row r="3" spans="1:7" s="1" customFormat="1" ht="15.75" x14ac:dyDescent="0.25">
      <c r="A3" s="83"/>
      <c r="B3" s="83"/>
      <c r="C3" s="83"/>
      <c r="D3" s="83"/>
      <c r="E3" s="83"/>
      <c r="F3" s="83"/>
    </row>
    <row r="4" spans="1:7" s="1" customFormat="1" ht="15.75" x14ac:dyDescent="0.25">
      <c r="A4" s="120" t="s">
        <v>2</v>
      </c>
      <c r="B4" s="120"/>
      <c r="C4" s="120"/>
      <c r="D4" s="120"/>
      <c r="E4" s="120"/>
      <c r="F4" s="120"/>
    </row>
    <row r="5" spans="1:7" s="1" customFormat="1" ht="15.75" x14ac:dyDescent="0.25">
      <c r="A5" s="22"/>
      <c r="B5" s="22"/>
      <c r="C5" s="22"/>
      <c r="D5" s="22"/>
      <c r="E5" s="22"/>
      <c r="F5" s="22"/>
    </row>
    <row r="6" spans="1:7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4" t="s">
        <v>8</v>
      </c>
    </row>
    <row r="7" spans="1:7" s="1" customFormat="1" ht="15.75" x14ac:dyDescent="0.25">
      <c r="A7" s="2">
        <v>1</v>
      </c>
      <c r="B7" s="4" t="s">
        <v>3334</v>
      </c>
      <c r="C7" s="86" t="s">
        <v>913</v>
      </c>
      <c r="D7" s="88" t="s">
        <v>1096</v>
      </c>
      <c r="E7" s="87">
        <v>480000</v>
      </c>
      <c r="F7" s="2"/>
      <c r="G7" s="87">
        <v>480000</v>
      </c>
    </row>
    <row r="8" spans="1:7" s="1" customFormat="1" ht="15.75" x14ac:dyDescent="0.25">
      <c r="A8" s="2">
        <v>2</v>
      </c>
      <c r="B8" s="4" t="s">
        <v>3335</v>
      </c>
      <c r="C8" s="86" t="s">
        <v>3590</v>
      </c>
      <c r="D8" s="88" t="s">
        <v>1096</v>
      </c>
      <c r="E8" s="87">
        <v>480000</v>
      </c>
      <c r="F8" s="33"/>
      <c r="G8" s="87">
        <v>480000</v>
      </c>
    </row>
    <row r="9" spans="1:7" s="1" customFormat="1" ht="15.75" x14ac:dyDescent="0.25">
      <c r="A9" s="2">
        <v>3</v>
      </c>
      <c r="B9" s="4" t="s">
        <v>3336</v>
      </c>
      <c r="C9" s="86" t="s">
        <v>3591</v>
      </c>
      <c r="D9" s="88" t="s">
        <v>1100</v>
      </c>
      <c r="E9" s="87">
        <v>430000</v>
      </c>
      <c r="F9" s="33"/>
      <c r="G9" s="87">
        <v>430000</v>
      </c>
    </row>
    <row r="10" spans="1:7" s="1" customFormat="1" ht="15.75" x14ac:dyDescent="0.25">
      <c r="A10" s="2">
        <v>4</v>
      </c>
      <c r="B10" s="4" t="s">
        <v>3337</v>
      </c>
      <c r="C10" s="86" t="s">
        <v>81</v>
      </c>
      <c r="D10" s="88" t="s">
        <v>1096</v>
      </c>
      <c r="E10" s="87">
        <v>480000</v>
      </c>
      <c r="F10" s="33"/>
      <c r="G10" s="87">
        <v>480000</v>
      </c>
    </row>
    <row r="11" spans="1:7" s="1" customFormat="1" ht="15.75" x14ac:dyDescent="0.25">
      <c r="A11" s="2">
        <v>5</v>
      </c>
      <c r="B11" s="4" t="s">
        <v>3338</v>
      </c>
      <c r="C11" s="86" t="s">
        <v>1007</v>
      </c>
      <c r="D11" s="88" t="s">
        <v>1096</v>
      </c>
      <c r="E11" s="87">
        <v>480000</v>
      </c>
      <c r="F11" s="33"/>
      <c r="G11" s="87">
        <v>480000</v>
      </c>
    </row>
    <row r="12" spans="1:7" s="1" customFormat="1" ht="15.75" x14ac:dyDescent="0.25">
      <c r="A12" s="2">
        <v>6</v>
      </c>
      <c r="B12" s="4" t="s">
        <v>3339</v>
      </c>
      <c r="C12" s="86" t="s">
        <v>3592</v>
      </c>
      <c r="D12" s="88" t="s">
        <v>1100</v>
      </c>
      <c r="E12" s="87">
        <v>430000</v>
      </c>
      <c r="F12" s="33"/>
      <c r="G12" s="87">
        <v>430000</v>
      </c>
    </row>
    <row r="13" spans="1:7" s="1" customFormat="1" ht="15.75" x14ac:dyDescent="0.25">
      <c r="A13" s="2">
        <v>7</v>
      </c>
      <c r="B13" s="4" t="s">
        <v>3340</v>
      </c>
      <c r="C13" s="86" t="s">
        <v>3593</v>
      </c>
      <c r="D13" s="88" t="s">
        <v>1100</v>
      </c>
      <c r="E13" s="87">
        <v>430000</v>
      </c>
      <c r="F13" s="33"/>
      <c r="G13" s="87">
        <v>430000</v>
      </c>
    </row>
    <row r="14" spans="1:7" s="1" customFormat="1" ht="15.75" x14ac:dyDescent="0.25">
      <c r="A14" s="2">
        <v>8</v>
      </c>
      <c r="B14" s="4" t="s">
        <v>3341</v>
      </c>
      <c r="C14" s="86" t="s">
        <v>3594</v>
      </c>
      <c r="D14" s="88" t="s">
        <v>1100</v>
      </c>
      <c r="E14" s="87">
        <v>430000</v>
      </c>
      <c r="F14" s="33"/>
      <c r="G14" s="87">
        <v>430000</v>
      </c>
    </row>
    <row r="15" spans="1:7" s="1" customFormat="1" ht="15.75" x14ac:dyDescent="0.25">
      <c r="A15" s="2">
        <v>9</v>
      </c>
      <c r="B15" s="4" t="s">
        <v>3342</v>
      </c>
      <c r="C15" s="86" t="s">
        <v>3595</v>
      </c>
      <c r="D15" s="88" t="s">
        <v>1100</v>
      </c>
      <c r="E15" s="87">
        <v>430000</v>
      </c>
      <c r="F15" s="33"/>
      <c r="G15" s="87">
        <v>430000</v>
      </c>
    </row>
    <row r="16" spans="1:7" s="1" customFormat="1" ht="15.75" x14ac:dyDescent="0.25">
      <c r="A16" s="2">
        <v>10</v>
      </c>
      <c r="B16" s="4" t="s">
        <v>3343</v>
      </c>
      <c r="C16" s="86" t="s">
        <v>3596</v>
      </c>
      <c r="D16" s="88" t="s">
        <v>1100</v>
      </c>
      <c r="E16" s="87">
        <v>430000</v>
      </c>
      <c r="F16" s="33"/>
      <c r="G16" s="87">
        <v>430000</v>
      </c>
    </row>
    <row r="17" spans="1:7" s="1" customFormat="1" ht="15.75" x14ac:dyDescent="0.25">
      <c r="A17" s="2">
        <v>11</v>
      </c>
      <c r="B17" s="4" t="s">
        <v>3344</v>
      </c>
      <c r="C17" s="86" t="s">
        <v>3597</v>
      </c>
      <c r="D17" s="88" t="s">
        <v>1100</v>
      </c>
      <c r="E17" s="87">
        <v>430000</v>
      </c>
      <c r="F17" s="33"/>
      <c r="G17" s="87">
        <v>430000</v>
      </c>
    </row>
    <row r="18" spans="1:7" s="1" customFormat="1" ht="15.75" x14ac:dyDescent="0.25">
      <c r="A18" s="2">
        <v>12</v>
      </c>
      <c r="B18" s="4" t="s">
        <v>3345</v>
      </c>
      <c r="C18" s="86" t="s">
        <v>3598</v>
      </c>
      <c r="D18" s="88" t="s">
        <v>1100</v>
      </c>
      <c r="E18" s="87">
        <v>430000</v>
      </c>
      <c r="F18" s="33"/>
      <c r="G18" s="87">
        <v>430000</v>
      </c>
    </row>
    <row r="19" spans="1:7" s="1" customFormat="1" ht="15.75" x14ac:dyDescent="0.25">
      <c r="A19" s="2">
        <v>13</v>
      </c>
      <c r="B19" s="4" t="s">
        <v>3346</v>
      </c>
      <c r="C19" s="86" t="s">
        <v>3599</v>
      </c>
      <c r="D19" s="88" t="s">
        <v>1100</v>
      </c>
      <c r="E19" s="87">
        <v>430000</v>
      </c>
      <c r="F19" s="33"/>
      <c r="G19" s="87">
        <v>430000</v>
      </c>
    </row>
    <row r="20" spans="1:7" s="1" customFormat="1" ht="15.75" x14ac:dyDescent="0.25">
      <c r="A20" s="2">
        <v>14</v>
      </c>
      <c r="B20" s="4" t="s">
        <v>3347</v>
      </c>
      <c r="C20" s="86" t="s">
        <v>974</v>
      </c>
      <c r="D20" s="88" t="s">
        <v>1096</v>
      </c>
      <c r="E20" s="87">
        <v>480000</v>
      </c>
      <c r="F20" s="33"/>
      <c r="G20" s="87">
        <v>480000</v>
      </c>
    </row>
    <row r="21" spans="1:7" s="1" customFormat="1" ht="15.75" x14ac:dyDescent="0.25">
      <c r="A21" s="2">
        <v>15</v>
      </c>
      <c r="B21" s="4" t="s">
        <v>3348</v>
      </c>
      <c r="C21" s="86" t="s">
        <v>3600</v>
      </c>
      <c r="D21" s="88" t="s">
        <v>2510</v>
      </c>
      <c r="E21" s="87">
        <v>935000</v>
      </c>
      <c r="F21" s="33"/>
      <c r="G21" s="87">
        <v>935000</v>
      </c>
    </row>
    <row r="22" spans="1:7" s="1" customFormat="1" ht="15.75" x14ac:dyDescent="0.25">
      <c r="A22" s="2">
        <v>16</v>
      </c>
      <c r="B22" s="4" t="s">
        <v>3349</v>
      </c>
      <c r="C22" s="86" t="s">
        <v>3601</v>
      </c>
      <c r="D22" s="88" t="s">
        <v>1100</v>
      </c>
      <c r="E22" s="87">
        <v>430000</v>
      </c>
      <c r="F22" s="33"/>
      <c r="G22" s="87">
        <v>430000</v>
      </c>
    </row>
    <row r="23" spans="1:7" s="1" customFormat="1" ht="15.75" x14ac:dyDescent="0.25">
      <c r="A23" s="2">
        <v>17</v>
      </c>
      <c r="B23" s="4" t="s">
        <v>3350</v>
      </c>
      <c r="C23" s="86" t="s">
        <v>3602</v>
      </c>
      <c r="D23" s="88" t="s">
        <v>1100</v>
      </c>
      <c r="E23" s="87">
        <v>430000</v>
      </c>
      <c r="F23" s="33"/>
      <c r="G23" s="87">
        <v>430000</v>
      </c>
    </row>
    <row r="24" spans="1:7" s="1" customFormat="1" ht="15.75" x14ac:dyDescent="0.25">
      <c r="A24" s="2">
        <v>18</v>
      </c>
      <c r="B24" s="4" t="s">
        <v>3351</v>
      </c>
      <c r="C24" s="86" t="s">
        <v>3603</v>
      </c>
      <c r="D24" s="88" t="s">
        <v>1100</v>
      </c>
      <c r="E24" s="87">
        <v>430000</v>
      </c>
      <c r="F24" s="33"/>
      <c r="G24" s="87">
        <v>430000</v>
      </c>
    </row>
    <row r="25" spans="1:7" s="1" customFormat="1" ht="15.75" x14ac:dyDescent="0.25">
      <c r="A25" s="2">
        <v>19</v>
      </c>
      <c r="B25" s="4" t="s">
        <v>3352</v>
      </c>
      <c r="C25" s="86" t="s">
        <v>3604</v>
      </c>
      <c r="D25" s="88" t="s">
        <v>1096</v>
      </c>
      <c r="E25" s="87">
        <v>480000</v>
      </c>
      <c r="F25" s="33"/>
      <c r="G25" s="87">
        <v>480000</v>
      </c>
    </row>
    <row r="26" spans="1:7" s="1" customFormat="1" ht="15.75" x14ac:dyDescent="0.25">
      <c r="A26" s="2">
        <v>20</v>
      </c>
      <c r="B26" s="4" t="s">
        <v>3353</v>
      </c>
      <c r="C26" s="86" t="s">
        <v>3605</v>
      </c>
      <c r="D26" s="88" t="s">
        <v>1096</v>
      </c>
      <c r="E26" s="87">
        <v>480000</v>
      </c>
      <c r="F26" s="33"/>
      <c r="G26" s="87">
        <v>480000</v>
      </c>
    </row>
    <row r="27" spans="1:7" s="1" customFormat="1" ht="15.75" x14ac:dyDescent="0.25">
      <c r="A27" s="2">
        <v>21</v>
      </c>
      <c r="B27" s="4" t="s">
        <v>3354</v>
      </c>
      <c r="C27" s="86" t="s">
        <v>87</v>
      </c>
      <c r="D27" s="88" t="s">
        <v>3725</v>
      </c>
      <c r="E27" s="87">
        <v>935000</v>
      </c>
      <c r="F27" s="33"/>
      <c r="G27" s="87">
        <v>935000</v>
      </c>
    </row>
    <row r="28" spans="1:7" s="1" customFormat="1" ht="15.75" x14ac:dyDescent="0.25">
      <c r="A28" s="2">
        <v>22</v>
      </c>
      <c r="B28" s="4" t="s">
        <v>3355</v>
      </c>
      <c r="C28" s="86" t="s">
        <v>3606</v>
      </c>
      <c r="D28" s="88" t="s">
        <v>1100</v>
      </c>
      <c r="E28" s="87">
        <v>430000</v>
      </c>
      <c r="F28" s="33"/>
      <c r="G28" s="87">
        <v>430000</v>
      </c>
    </row>
    <row r="29" spans="1:7" s="1" customFormat="1" ht="15.75" x14ac:dyDescent="0.25">
      <c r="A29" s="2">
        <v>23</v>
      </c>
      <c r="B29" s="4" t="s">
        <v>3356</v>
      </c>
      <c r="C29" s="86" t="s">
        <v>3607</v>
      </c>
      <c r="D29" s="88" t="s">
        <v>1100</v>
      </c>
      <c r="E29" s="87">
        <v>430000</v>
      </c>
      <c r="F29" s="33"/>
      <c r="G29" s="87">
        <v>430000</v>
      </c>
    </row>
    <row r="30" spans="1:7" s="1" customFormat="1" ht="15.75" x14ac:dyDescent="0.25">
      <c r="A30" s="2">
        <v>24</v>
      </c>
      <c r="B30" s="4" t="s">
        <v>3357</v>
      </c>
      <c r="C30" s="86" t="s">
        <v>3608</v>
      </c>
      <c r="D30" s="88" t="s">
        <v>1096</v>
      </c>
      <c r="E30" s="87">
        <v>480000</v>
      </c>
      <c r="F30" s="33"/>
      <c r="G30" s="87">
        <v>480000</v>
      </c>
    </row>
    <row r="31" spans="1:7" s="1" customFormat="1" ht="15.75" x14ac:dyDescent="0.25">
      <c r="A31" s="2">
        <v>25</v>
      </c>
      <c r="B31" s="4" t="s">
        <v>3358</v>
      </c>
      <c r="C31" s="86" t="s">
        <v>3609</v>
      </c>
      <c r="D31" s="88" t="s">
        <v>1100</v>
      </c>
      <c r="E31" s="87">
        <v>430000</v>
      </c>
      <c r="F31" s="33"/>
      <c r="G31" s="87">
        <v>430000</v>
      </c>
    </row>
    <row r="32" spans="1:7" s="1" customFormat="1" ht="15.75" x14ac:dyDescent="0.25">
      <c r="A32" s="2">
        <v>26</v>
      </c>
      <c r="B32" s="4" t="s">
        <v>3359</v>
      </c>
      <c r="C32" s="86" t="s">
        <v>3610</v>
      </c>
      <c r="D32" s="88" t="s">
        <v>1100</v>
      </c>
      <c r="E32" s="87">
        <v>430000</v>
      </c>
      <c r="F32" s="33"/>
      <c r="G32" s="87">
        <v>430000</v>
      </c>
    </row>
    <row r="33" spans="1:7" s="1" customFormat="1" ht="15.75" x14ac:dyDescent="0.25">
      <c r="A33" s="2">
        <v>27</v>
      </c>
      <c r="B33" s="4" t="s">
        <v>3360</v>
      </c>
      <c r="C33" s="86" t="s">
        <v>3611</v>
      </c>
      <c r="D33" s="88" t="s">
        <v>1100</v>
      </c>
      <c r="E33" s="87">
        <v>430000</v>
      </c>
      <c r="F33" s="33"/>
      <c r="G33" s="87">
        <v>430000</v>
      </c>
    </row>
    <row r="34" spans="1:7" s="1" customFormat="1" ht="15.75" x14ac:dyDescent="0.25">
      <c r="A34" s="2">
        <v>28</v>
      </c>
      <c r="B34" s="4" t="s">
        <v>3361</v>
      </c>
      <c r="C34" s="86" t="s">
        <v>3611</v>
      </c>
      <c r="D34" s="88" t="s">
        <v>3726</v>
      </c>
      <c r="E34" s="87">
        <v>640000</v>
      </c>
      <c r="F34" s="33"/>
      <c r="G34" s="87">
        <v>640000</v>
      </c>
    </row>
    <row r="35" spans="1:7" s="1" customFormat="1" ht="15.75" x14ac:dyDescent="0.25">
      <c r="A35" s="2">
        <v>29</v>
      </c>
      <c r="B35" s="4" t="s">
        <v>3362</v>
      </c>
      <c r="C35" s="86" t="s">
        <v>1493</v>
      </c>
      <c r="D35" s="88" t="s">
        <v>1096</v>
      </c>
      <c r="E35" s="87">
        <v>480000</v>
      </c>
      <c r="F35" s="33"/>
      <c r="G35" s="87">
        <v>480000</v>
      </c>
    </row>
    <row r="36" spans="1:7" s="1" customFormat="1" ht="15.75" x14ac:dyDescent="0.25">
      <c r="A36" s="2">
        <v>30</v>
      </c>
      <c r="B36" s="4" t="s">
        <v>3363</v>
      </c>
      <c r="C36" s="86" t="s">
        <v>3612</v>
      </c>
      <c r="D36" s="88" t="s">
        <v>1100</v>
      </c>
      <c r="E36" s="87">
        <v>430000</v>
      </c>
      <c r="F36" s="33"/>
      <c r="G36" s="87">
        <v>430000</v>
      </c>
    </row>
    <row r="37" spans="1:7" s="1" customFormat="1" ht="15.75" x14ac:dyDescent="0.25">
      <c r="A37" s="2">
        <v>31</v>
      </c>
      <c r="B37" s="4" t="s">
        <v>3364</v>
      </c>
      <c r="C37" s="86" t="s">
        <v>3612</v>
      </c>
      <c r="D37" s="88" t="s">
        <v>3726</v>
      </c>
      <c r="E37" s="87">
        <v>640000</v>
      </c>
      <c r="F37" s="33"/>
      <c r="G37" s="87">
        <v>640000</v>
      </c>
    </row>
    <row r="38" spans="1:7" s="1" customFormat="1" ht="15.75" x14ac:dyDescent="0.25">
      <c r="A38" s="2">
        <v>32</v>
      </c>
      <c r="B38" s="4" t="s">
        <v>3365</v>
      </c>
      <c r="C38" s="86" t="s">
        <v>3727</v>
      </c>
      <c r="D38" s="88" t="s">
        <v>3726</v>
      </c>
      <c r="E38" s="87">
        <v>640000</v>
      </c>
      <c r="F38" s="33"/>
      <c r="G38" s="87">
        <v>640000</v>
      </c>
    </row>
    <row r="39" spans="1:7" s="1" customFormat="1" ht="15.75" x14ac:dyDescent="0.25">
      <c r="A39" s="2">
        <v>33</v>
      </c>
      <c r="B39" s="4" t="s">
        <v>3366</v>
      </c>
      <c r="C39" s="86" t="s">
        <v>3730</v>
      </c>
      <c r="D39" s="88" t="s">
        <v>3726</v>
      </c>
      <c r="E39" s="87">
        <v>640000</v>
      </c>
      <c r="F39" s="33"/>
      <c r="G39" s="87">
        <v>640000</v>
      </c>
    </row>
    <row r="40" spans="1:7" s="1" customFormat="1" ht="15.75" x14ac:dyDescent="0.25">
      <c r="A40" s="2">
        <v>34</v>
      </c>
      <c r="B40" s="4" t="s">
        <v>3367</v>
      </c>
      <c r="C40" s="86" t="s">
        <v>799</v>
      </c>
      <c r="D40" s="88" t="s">
        <v>1096</v>
      </c>
      <c r="E40" s="87">
        <v>480000</v>
      </c>
      <c r="F40" s="33"/>
      <c r="G40" s="87">
        <v>480000</v>
      </c>
    </row>
    <row r="41" spans="1:7" s="1" customFormat="1" ht="15.75" x14ac:dyDescent="0.25">
      <c r="A41" s="2">
        <v>35</v>
      </c>
      <c r="B41" s="4" t="s">
        <v>3368</v>
      </c>
      <c r="C41" s="86" t="s">
        <v>3729</v>
      </c>
      <c r="D41" s="88" t="s">
        <v>1096</v>
      </c>
      <c r="E41" s="87">
        <v>480000</v>
      </c>
      <c r="F41" s="33"/>
      <c r="G41" s="87">
        <v>480000</v>
      </c>
    </row>
    <row r="42" spans="1:7" s="1" customFormat="1" ht="15.75" x14ac:dyDescent="0.25">
      <c r="A42" s="2">
        <v>36</v>
      </c>
      <c r="B42" s="4" t="s">
        <v>3369</v>
      </c>
      <c r="C42" s="86" t="s">
        <v>1089</v>
      </c>
      <c r="D42" s="88" t="s">
        <v>1100</v>
      </c>
      <c r="E42" s="87">
        <v>430000</v>
      </c>
      <c r="F42" s="33"/>
      <c r="G42" s="87">
        <v>430000</v>
      </c>
    </row>
    <row r="43" spans="1:7" s="1" customFormat="1" ht="15.75" x14ac:dyDescent="0.25">
      <c r="A43" s="2">
        <v>37</v>
      </c>
      <c r="B43" s="4" t="s">
        <v>3370</v>
      </c>
      <c r="C43" s="86" t="s">
        <v>3728</v>
      </c>
      <c r="D43" s="88" t="s">
        <v>1096</v>
      </c>
      <c r="E43" s="87">
        <v>480000</v>
      </c>
      <c r="F43" s="33"/>
      <c r="G43" s="87">
        <v>480000</v>
      </c>
    </row>
    <row r="44" spans="1:7" s="1" customFormat="1" ht="15.75" x14ac:dyDescent="0.25">
      <c r="A44" s="2">
        <v>38</v>
      </c>
      <c r="B44" s="4" t="s">
        <v>3371</v>
      </c>
      <c r="C44" s="86" t="s">
        <v>3613</v>
      </c>
      <c r="D44" s="88" t="s">
        <v>1100</v>
      </c>
      <c r="E44" s="87">
        <v>430000</v>
      </c>
      <c r="F44" s="33"/>
      <c r="G44" s="87">
        <v>430000</v>
      </c>
    </row>
    <row r="45" spans="1:7" s="1" customFormat="1" ht="15.75" x14ac:dyDescent="0.25">
      <c r="A45" s="2">
        <v>39</v>
      </c>
      <c r="B45" s="4" t="s">
        <v>3372</v>
      </c>
      <c r="C45" s="86" t="s">
        <v>3614</v>
      </c>
      <c r="D45" s="88" t="s">
        <v>1100</v>
      </c>
      <c r="E45" s="87">
        <v>430000</v>
      </c>
      <c r="F45" s="33"/>
      <c r="G45" s="87">
        <v>430000</v>
      </c>
    </row>
    <row r="46" spans="1:7" s="1" customFormat="1" ht="15.75" x14ac:dyDescent="0.25">
      <c r="A46" s="2">
        <v>40</v>
      </c>
      <c r="B46" s="4" t="s">
        <v>3373</v>
      </c>
      <c r="C46" s="86" t="s">
        <v>3615</v>
      </c>
      <c r="D46" s="88" t="s">
        <v>1100</v>
      </c>
      <c r="E46" s="87">
        <v>430000</v>
      </c>
      <c r="F46" s="33"/>
      <c r="G46" s="87">
        <v>430000</v>
      </c>
    </row>
    <row r="47" spans="1:7" s="1" customFormat="1" ht="15.75" x14ac:dyDescent="0.25">
      <c r="A47" s="2">
        <v>41</v>
      </c>
      <c r="B47" s="4" t="s">
        <v>3374</v>
      </c>
      <c r="C47" s="86" t="s">
        <v>3616</v>
      </c>
      <c r="D47" s="88" t="s">
        <v>3726</v>
      </c>
      <c r="E47" s="87">
        <v>10880000</v>
      </c>
      <c r="F47" s="33" t="s">
        <v>4001</v>
      </c>
      <c r="G47" s="87">
        <v>10880000</v>
      </c>
    </row>
    <row r="48" spans="1:7" s="1" customFormat="1" ht="15.75" x14ac:dyDescent="0.25">
      <c r="A48" s="2">
        <v>42</v>
      </c>
      <c r="B48" s="4" t="s">
        <v>3375</v>
      </c>
      <c r="C48" s="86" t="s">
        <v>917</v>
      </c>
      <c r="D48" s="88" t="s">
        <v>1096</v>
      </c>
      <c r="E48" s="87">
        <v>480000</v>
      </c>
      <c r="F48" s="33"/>
      <c r="G48" s="87">
        <v>480000</v>
      </c>
    </row>
    <row r="49" spans="1:7" s="1" customFormat="1" ht="15.75" x14ac:dyDescent="0.25">
      <c r="A49" s="2">
        <v>43</v>
      </c>
      <c r="B49" s="4" t="s">
        <v>3376</v>
      </c>
      <c r="C49" s="86" t="s">
        <v>942</v>
      </c>
      <c r="D49" s="88" t="s">
        <v>1096</v>
      </c>
      <c r="E49" s="87">
        <v>480000</v>
      </c>
      <c r="F49" s="33"/>
      <c r="G49" s="87">
        <v>480000</v>
      </c>
    </row>
    <row r="50" spans="1:7" s="1" customFormat="1" ht="15.75" x14ac:dyDescent="0.25">
      <c r="A50" s="2">
        <v>44</v>
      </c>
      <c r="B50" s="4" t="s">
        <v>3377</v>
      </c>
      <c r="C50" s="86" t="s">
        <v>918</v>
      </c>
      <c r="D50" s="88" t="s">
        <v>1096</v>
      </c>
      <c r="E50" s="87">
        <v>480000</v>
      </c>
      <c r="F50" s="33"/>
      <c r="G50" s="87">
        <v>480000</v>
      </c>
    </row>
    <row r="51" spans="1:7" s="1" customFormat="1" ht="15.75" x14ac:dyDescent="0.25">
      <c r="A51" s="2">
        <v>45</v>
      </c>
      <c r="B51" s="4" t="s">
        <v>3378</v>
      </c>
      <c r="C51" s="86" t="s">
        <v>3601</v>
      </c>
      <c r="D51" s="88" t="s">
        <v>1096</v>
      </c>
      <c r="E51" s="87">
        <v>480000</v>
      </c>
      <c r="F51" s="33"/>
      <c r="G51" s="87">
        <v>480000</v>
      </c>
    </row>
    <row r="52" spans="1:7" s="1" customFormat="1" ht="15.75" x14ac:dyDescent="0.25">
      <c r="A52" s="2">
        <v>46</v>
      </c>
      <c r="B52" s="4" t="s">
        <v>3379</v>
      </c>
      <c r="C52" s="86" t="s">
        <v>3617</v>
      </c>
      <c r="D52" s="88" t="s">
        <v>1100</v>
      </c>
      <c r="E52" s="87">
        <v>430000</v>
      </c>
      <c r="F52" s="33"/>
      <c r="G52" s="87">
        <v>430000</v>
      </c>
    </row>
    <row r="53" spans="1:7" s="1" customFormat="1" ht="15.75" x14ac:dyDescent="0.25">
      <c r="A53" s="2">
        <v>47</v>
      </c>
      <c r="B53" s="4" t="s">
        <v>3380</v>
      </c>
      <c r="C53" s="86" t="s">
        <v>3618</v>
      </c>
      <c r="D53" s="88" t="s">
        <v>1100</v>
      </c>
      <c r="E53" s="87">
        <v>430000</v>
      </c>
      <c r="F53" s="33"/>
      <c r="G53" s="87">
        <v>430000</v>
      </c>
    </row>
    <row r="54" spans="1:7" s="1" customFormat="1" ht="15.75" x14ac:dyDescent="0.25">
      <c r="A54" s="2">
        <v>48</v>
      </c>
      <c r="B54" s="4" t="s">
        <v>3381</v>
      </c>
      <c r="C54" s="86" t="s">
        <v>3619</v>
      </c>
      <c r="D54" s="88" t="s">
        <v>1100</v>
      </c>
      <c r="E54" s="87">
        <v>430000</v>
      </c>
      <c r="F54" s="33"/>
      <c r="G54" s="87">
        <v>430000</v>
      </c>
    </row>
    <row r="55" spans="1:7" s="1" customFormat="1" ht="15.75" x14ac:dyDescent="0.25">
      <c r="A55" s="2">
        <v>49</v>
      </c>
      <c r="B55" s="4" t="s">
        <v>3382</v>
      </c>
      <c r="C55" s="86" t="s">
        <v>3620</v>
      </c>
      <c r="D55" s="88" t="s">
        <v>2830</v>
      </c>
      <c r="E55" s="87">
        <v>935000</v>
      </c>
      <c r="F55" s="33"/>
      <c r="G55" s="87">
        <v>935000</v>
      </c>
    </row>
    <row r="56" spans="1:7" s="1" customFormat="1" ht="15.75" x14ac:dyDescent="0.25">
      <c r="A56" s="2">
        <v>50</v>
      </c>
      <c r="B56" s="4" t="s">
        <v>3383</v>
      </c>
      <c r="C56" s="86" t="s">
        <v>1575</v>
      </c>
      <c r="D56" s="88" t="s">
        <v>1096</v>
      </c>
      <c r="E56" s="87">
        <v>480000</v>
      </c>
      <c r="F56" s="33"/>
      <c r="G56" s="87">
        <v>480000</v>
      </c>
    </row>
    <row r="57" spans="1:7" s="1" customFormat="1" ht="15.75" x14ac:dyDescent="0.25">
      <c r="A57" s="2">
        <v>51</v>
      </c>
      <c r="B57" s="4" t="s">
        <v>3384</v>
      </c>
      <c r="C57" s="86" t="s">
        <v>1945</v>
      </c>
      <c r="D57" s="88" t="s">
        <v>1096</v>
      </c>
      <c r="E57" s="87">
        <v>480000</v>
      </c>
      <c r="F57" s="33"/>
      <c r="G57" s="87">
        <v>480000</v>
      </c>
    </row>
    <row r="58" spans="1:7" s="1" customFormat="1" ht="15.75" x14ac:dyDescent="0.25">
      <c r="A58" s="2">
        <v>52</v>
      </c>
      <c r="B58" s="4" t="s">
        <v>3385</v>
      </c>
      <c r="C58" s="86" t="s">
        <v>3621</v>
      </c>
      <c r="D58" s="88" t="s">
        <v>1100</v>
      </c>
      <c r="E58" s="87">
        <v>430000</v>
      </c>
      <c r="F58" s="33"/>
      <c r="G58" s="87">
        <v>430000</v>
      </c>
    </row>
    <row r="59" spans="1:7" s="1" customFormat="1" ht="15.75" x14ac:dyDescent="0.25">
      <c r="A59" s="2">
        <v>53</v>
      </c>
      <c r="B59" s="4" t="s">
        <v>3386</v>
      </c>
      <c r="C59" s="86" t="s">
        <v>860</v>
      </c>
      <c r="D59" s="88" t="s">
        <v>1096</v>
      </c>
      <c r="E59" s="87">
        <v>480000</v>
      </c>
      <c r="F59" s="33"/>
      <c r="G59" s="87">
        <v>480000</v>
      </c>
    </row>
    <row r="60" spans="1:7" s="1" customFormat="1" ht="15.75" x14ac:dyDescent="0.25">
      <c r="A60" s="2">
        <v>54</v>
      </c>
      <c r="B60" s="4" t="s">
        <v>3387</v>
      </c>
      <c r="C60" s="86" t="s">
        <v>861</v>
      </c>
      <c r="D60" s="88" t="s">
        <v>1096</v>
      </c>
      <c r="E60" s="87">
        <v>480000</v>
      </c>
      <c r="F60" s="33"/>
      <c r="G60" s="87">
        <v>480000</v>
      </c>
    </row>
    <row r="61" spans="1:7" s="1" customFormat="1" ht="15.75" x14ac:dyDescent="0.25">
      <c r="A61" s="2">
        <v>55</v>
      </c>
      <c r="B61" s="4" t="s">
        <v>3388</v>
      </c>
      <c r="C61" s="86" t="s">
        <v>931</v>
      </c>
      <c r="D61" s="88" t="s">
        <v>1096</v>
      </c>
      <c r="E61" s="87">
        <v>480000</v>
      </c>
      <c r="F61" s="33"/>
      <c r="G61" s="87">
        <v>480000</v>
      </c>
    </row>
    <row r="62" spans="1:7" s="1" customFormat="1" ht="15.75" x14ac:dyDescent="0.25">
      <c r="A62" s="2">
        <v>56</v>
      </c>
      <c r="B62" s="4" t="s">
        <v>3389</v>
      </c>
      <c r="C62" s="86" t="s">
        <v>3622</v>
      </c>
      <c r="D62" s="88" t="s">
        <v>1096</v>
      </c>
      <c r="E62" s="87">
        <v>480000</v>
      </c>
      <c r="F62" s="33"/>
      <c r="G62" s="87">
        <v>480000</v>
      </c>
    </row>
    <row r="63" spans="1:7" s="1" customFormat="1" ht="15.75" x14ac:dyDescent="0.25">
      <c r="A63" s="2">
        <v>57</v>
      </c>
      <c r="B63" s="4" t="s">
        <v>3390</v>
      </c>
      <c r="C63" s="86" t="s">
        <v>939</v>
      </c>
      <c r="D63" s="88" t="s">
        <v>1096</v>
      </c>
      <c r="E63" s="87">
        <v>480000</v>
      </c>
      <c r="F63" s="33"/>
      <c r="G63" s="87">
        <v>480000</v>
      </c>
    </row>
    <row r="64" spans="1:7" s="1" customFormat="1" ht="15.75" x14ac:dyDescent="0.25">
      <c r="A64" s="2">
        <v>58</v>
      </c>
      <c r="B64" s="4" t="s">
        <v>3391</v>
      </c>
      <c r="C64" s="86" t="s">
        <v>799</v>
      </c>
      <c r="D64" s="88" t="s">
        <v>1096</v>
      </c>
      <c r="E64" s="87">
        <v>480000</v>
      </c>
      <c r="F64" s="33"/>
      <c r="G64" s="87">
        <v>480000</v>
      </c>
    </row>
    <row r="65" spans="1:8" s="1" customFormat="1" ht="15.75" x14ac:dyDescent="0.25">
      <c r="A65" s="2">
        <v>59</v>
      </c>
      <c r="B65" s="4" t="s">
        <v>3392</v>
      </c>
      <c r="C65" s="86" t="s">
        <v>3623</v>
      </c>
      <c r="D65" s="88" t="s">
        <v>3726</v>
      </c>
      <c r="E65" s="87">
        <v>640000</v>
      </c>
      <c r="F65" s="33"/>
      <c r="G65" s="87">
        <v>640000</v>
      </c>
    </row>
    <row r="66" spans="1:8" s="1" customFormat="1" ht="15.75" x14ac:dyDescent="0.25">
      <c r="A66" s="2">
        <v>60</v>
      </c>
      <c r="B66" s="4" t="s">
        <v>3393</v>
      </c>
      <c r="C66" s="86" t="s">
        <v>1055</v>
      </c>
      <c r="D66" s="88" t="s">
        <v>1096</v>
      </c>
      <c r="E66" s="87">
        <v>480000</v>
      </c>
      <c r="F66" s="33"/>
      <c r="G66" s="87">
        <v>480000</v>
      </c>
    </row>
    <row r="67" spans="1:8" s="1" customFormat="1" ht="15.75" x14ac:dyDescent="0.25">
      <c r="A67" s="2">
        <v>61</v>
      </c>
      <c r="B67" s="4" t="s">
        <v>3394</v>
      </c>
      <c r="C67" s="86" t="s">
        <v>935</v>
      </c>
      <c r="D67" s="88" t="s">
        <v>1096</v>
      </c>
      <c r="E67" s="87">
        <v>480000</v>
      </c>
      <c r="F67" s="33"/>
      <c r="G67" s="87">
        <v>480000</v>
      </c>
    </row>
    <row r="68" spans="1:8" s="1" customFormat="1" ht="15.75" x14ac:dyDescent="0.25">
      <c r="A68" s="2">
        <v>62</v>
      </c>
      <c r="B68" s="4" t="s">
        <v>3395</v>
      </c>
      <c r="C68" s="86" t="s">
        <v>3624</v>
      </c>
      <c r="D68" s="88" t="s">
        <v>1096</v>
      </c>
      <c r="E68" s="87">
        <v>480000</v>
      </c>
      <c r="F68" s="33"/>
      <c r="H68" s="87">
        <v>480000</v>
      </c>
    </row>
    <row r="69" spans="1:8" s="1" customFormat="1" ht="15.75" x14ac:dyDescent="0.25">
      <c r="A69" s="2">
        <v>63</v>
      </c>
      <c r="B69" s="4" t="s">
        <v>3396</v>
      </c>
      <c r="C69" s="86" t="s">
        <v>3625</v>
      </c>
      <c r="D69" s="88" t="s">
        <v>1096</v>
      </c>
      <c r="E69" s="87">
        <v>480000</v>
      </c>
      <c r="F69" s="33"/>
      <c r="H69" s="87">
        <v>480000</v>
      </c>
    </row>
    <row r="70" spans="1:8" s="1" customFormat="1" ht="15.75" x14ac:dyDescent="0.25">
      <c r="A70" s="2">
        <v>64</v>
      </c>
      <c r="B70" s="4" t="s">
        <v>3397</v>
      </c>
      <c r="C70" s="86" t="s">
        <v>3626</v>
      </c>
      <c r="D70" s="88" t="s">
        <v>1096</v>
      </c>
      <c r="E70" s="87">
        <v>480000</v>
      </c>
      <c r="F70" s="33"/>
      <c r="H70" s="87">
        <v>480000</v>
      </c>
    </row>
    <row r="71" spans="1:8" s="1" customFormat="1" ht="15.75" x14ac:dyDescent="0.25">
      <c r="A71" s="2">
        <v>65</v>
      </c>
      <c r="B71" s="4" t="s">
        <v>3398</v>
      </c>
      <c r="C71" s="86" t="s">
        <v>3627</v>
      </c>
      <c r="D71" s="88" t="s">
        <v>1096</v>
      </c>
      <c r="E71" s="87">
        <v>480000</v>
      </c>
      <c r="F71" s="33"/>
      <c r="H71" s="87">
        <v>480000</v>
      </c>
    </row>
    <row r="72" spans="1:8" s="1" customFormat="1" ht="15.75" x14ac:dyDescent="0.25">
      <c r="A72" s="2">
        <v>66</v>
      </c>
      <c r="B72" s="4" t="s">
        <v>3399</v>
      </c>
      <c r="C72" s="86" t="s">
        <v>1421</v>
      </c>
      <c r="D72" s="88" t="s">
        <v>1096</v>
      </c>
      <c r="E72" s="87">
        <v>480000</v>
      </c>
      <c r="F72" s="33"/>
      <c r="H72" s="87">
        <v>480000</v>
      </c>
    </row>
    <row r="73" spans="1:8" s="1" customFormat="1" ht="15.75" x14ac:dyDescent="0.25">
      <c r="A73" s="2">
        <v>67</v>
      </c>
      <c r="B73" s="4" t="s">
        <v>3400</v>
      </c>
      <c r="C73" s="86" t="s">
        <v>3628</v>
      </c>
      <c r="D73" s="88" t="s">
        <v>1100</v>
      </c>
      <c r="E73" s="87">
        <v>430000</v>
      </c>
      <c r="F73" s="33"/>
      <c r="H73" s="87">
        <v>430000</v>
      </c>
    </row>
    <row r="74" spans="1:8" s="1" customFormat="1" ht="15.75" x14ac:dyDescent="0.25">
      <c r="A74" s="2">
        <v>68</v>
      </c>
      <c r="B74" s="4" t="s">
        <v>3401</v>
      </c>
      <c r="C74" s="86" t="s">
        <v>3629</v>
      </c>
      <c r="D74" s="88" t="s">
        <v>1100</v>
      </c>
      <c r="E74" s="87">
        <v>430000</v>
      </c>
      <c r="F74" s="33"/>
      <c r="H74" s="87">
        <v>430000</v>
      </c>
    </row>
    <row r="75" spans="1:8" s="1" customFormat="1" ht="15.75" x14ac:dyDescent="0.25">
      <c r="A75" s="2">
        <v>69</v>
      </c>
      <c r="B75" s="4" t="s">
        <v>3402</v>
      </c>
      <c r="C75" s="86" t="s">
        <v>3630</v>
      </c>
      <c r="D75" s="88" t="s">
        <v>1100</v>
      </c>
      <c r="E75" s="87">
        <v>430000</v>
      </c>
      <c r="F75" s="33"/>
      <c r="H75" s="87">
        <v>430000</v>
      </c>
    </row>
    <row r="76" spans="1:8" s="1" customFormat="1" ht="15.75" x14ac:dyDescent="0.25">
      <c r="A76" s="2">
        <v>70</v>
      </c>
      <c r="B76" s="4" t="s">
        <v>3403</v>
      </c>
      <c r="C76" s="86" t="s">
        <v>3631</v>
      </c>
      <c r="D76" s="88" t="s">
        <v>1100</v>
      </c>
      <c r="E76" s="87">
        <v>430000</v>
      </c>
      <c r="F76" s="33"/>
      <c r="H76" s="87">
        <v>430000</v>
      </c>
    </row>
    <row r="77" spans="1:8" s="1" customFormat="1" ht="15.75" x14ac:dyDescent="0.25">
      <c r="A77" s="2">
        <v>71</v>
      </c>
      <c r="B77" s="4" t="s">
        <v>3404</v>
      </c>
      <c r="C77" s="86" t="s">
        <v>3632</v>
      </c>
      <c r="D77" s="88" t="s">
        <v>1100</v>
      </c>
      <c r="E77" s="87">
        <v>430000</v>
      </c>
      <c r="F77" s="33"/>
      <c r="H77" s="87">
        <v>430000</v>
      </c>
    </row>
    <row r="78" spans="1:8" s="1" customFormat="1" ht="15.75" x14ac:dyDescent="0.25">
      <c r="A78" s="2">
        <v>72</v>
      </c>
      <c r="B78" s="4" t="s">
        <v>3405</v>
      </c>
      <c r="C78" s="86" t="s">
        <v>3633</v>
      </c>
      <c r="D78" s="88" t="s">
        <v>1100</v>
      </c>
      <c r="E78" s="87">
        <v>430000</v>
      </c>
      <c r="F78" s="33"/>
      <c r="H78" s="87">
        <v>430000</v>
      </c>
    </row>
    <row r="79" spans="1:8" s="1" customFormat="1" ht="15.75" x14ac:dyDescent="0.25">
      <c r="A79" s="2">
        <v>73</v>
      </c>
      <c r="B79" s="4" t="s">
        <v>3406</v>
      </c>
      <c r="C79" s="86" t="s">
        <v>3634</v>
      </c>
      <c r="D79" s="88" t="s">
        <v>1100</v>
      </c>
      <c r="E79" s="87">
        <v>430000</v>
      </c>
      <c r="F79" s="33"/>
      <c r="H79" s="87">
        <v>430000</v>
      </c>
    </row>
    <row r="80" spans="1:8" s="1" customFormat="1" ht="15.75" x14ac:dyDescent="0.25">
      <c r="A80" s="2">
        <v>74</v>
      </c>
      <c r="B80" s="4" t="s">
        <v>3407</v>
      </c>
      <c r="C80" s="86" t="s">
        <v>3635</v>
      </c>
      <c r="D80" s="88" t="s">
        <v>1100</v>
      </c>
      <c r="E80" s="87">
        <v>430000</v>
      </c>
      <c r="F80" s="33"/>
      <c r="H80" s="87">
        <v>430000</v>
      </c>
    </row>
    <row r="81" spans="1:8" s="1" customFormat="1" ht="15.75" x14ac:dyDescent="0.25">
      <c r="A81" s="2">
        <v>75</v>
      </c>
      <c r="B81" s="4" t="s">
        <v>3408</v>
      </c>
      <c r="C81" s="86" t="s">
        <v>3636</v>
      </c>
      <c r="D81" s="88" t="s">
        <v>1100</v>
      </c>
      <c r="E81" s="87">
        <v>430000</v>
      </c>
      <c r="F81" s="33"/>
      <c r="H81" s="87">
        <v>430000</v>
      </c>
    </row>
    <row r="82" spans="1:8" s="1" customFormat="1" ht="15.75" x14ac:dyDescent="0.25">
      <c r="A82" s="2">
        <v>76</v>
      </c>
      <c r="B82" s="4" t="s">
        <v>3409</v>
      </c>
      <c r="C82" s="86" t="s">
        <v>3637</v>
      </c>
      <c r="D82" s="88" t="s">
        <v>1100</v>
      </c>
      <c r="E82" s="87">
        <v>430000</v>
      </c>
      <c r="F82" s="33"/>
      <c r="H82" s="87">
        <v>430000</v>
      </c>
    </row>
    <row r="83" spans="1:8" s="1" customFormat="1" ht="15.75" x14ac:dyDescent="0.25">
      <c r="A83" s="2">
        <v>77</v>
      </c>
      <c r="B83" s="4" t="s">
        <v>3410</v>
      </c>
      <c r="C83" s="86" t="s">
        <v>3638</v>
      </c>
      <c r="D83" s="88" t="s">
        <v>1096</v>
      </c>
      <c r="E83" s="87">
        <v>480000</v>
      </c>
      <c r="F83" s="33"/>
      <c r="H83" s="87">
        <v>480000</v>
      </c>
    </row>
    <row r="84" spans="1:8" s="1" customFormat="1" ht="15.75" x14ac:dyDescent="0.25">
      <c r="A84" s="2">
        <v>78</v>
      </c>
      <c r="B84" s="4" t="s">
        <v>3411</v>
      </c>
      <c r="C84" s="86" t="s">
        <v>3639</v>
      </c>
      <c r="D84" s="88" t="s">
        <v>1100</v>
      </c>
      <c r="E84" s="87">
        <v>430000</v>
      </c>
      <c r="F84" s="33"/>
      <c r="H84" s="87">
        <v>430000</v>
      </c>
    </row>
    <row r="85" spans="1:8" s="1" customFormat="1" ht="15.75" x14ac:dyDescent="0.25">
      <c r="A85" s="2">
        <v>79</v>
      </c>
      <c r="B85" s="4" t="s">
        <v>3412</v>
      </c>
      <c r="C85" s="86" t="s">
        <v>3640</v>
      </c>
      <c r="D85" s="88" t="s">
        <v>1100</v>
      </c>
      <c r="E85" s="87">
        <v>430000</v>
      </c>
      <c r="F85" s="33"/>
      <c r="H85" s="87">
        <v>430000</v>
      </c>
    </row>
    <row r="86" spans="1:8" s="1" customFormat="1" ht="15.75" x14ac:dyDescent="0.25">
      <c r="A86" s="2">
        <v>80</v>
      </c>
      <c r="B86" s="4" t="s">
        <v>3413</v>
      </c>
      <c r="C86" s="86" t="s">
        <v>3641</v>
      </c>
      <c r="D86" s="88" t="s">
        <v>1100</v>
      </c>
      <c r="E86" s="87">
        <v>430000</v>
      </c>
      <c r="F86" s="33"/>
      <c r="H86" s="87">
        <v>430000</v>
      </c>
    </row>
    <row r="87" spans="1:8" s="1" customFormat="1" ht="15.75" x14ac:dyDescent="0.25">
      <c r="A87" s="2">
        <v>81</v>
      </c>
      <c r="B87" s="4" t="s">
        <v>3414</v>
      </c>
      <c r="C87" s="86" t="s">
        <v>3642</v>
      </c>
      <c r="D87" s="88" t="s">
        <v>1100</v>
      </c>
      <c r="E87" s="87">
        <v>430000</v>
      </c>
      <c r="F87" s="33"/>
      <c r="H87" s="87">
        <v>430000</v>
      </c>
    </row>
    <row r="88" spans="1:8" s="1" customFormat="1" ht="15.75" x14ac:dyDescent="0.25">
      <c r="A88" s="2">
        <v>82</v>
      </c>
      <c r="B88" s="4" t="s">
        <v>3415</v>
      </c>
      <c r="C88" s="86" t="s">
        <v>3643</v>
      </c>
      <c r="D88" s="88" t="s">
        <v>1100</v>
      </c>
      <c r="E88" s="87">
        <v>430000</v>
      </c>
      <c r="F88" s="33"/>
      <c r="H88" s="87">
        <v>430000</v>
      </c>
    </row>
    <row r="89" spans="1:8" s="1" customFormat="1" ht="15.75" x14ac:dyDescent="0.25">
      <c r="A89" s="2">
        <v>83</v>
      </c>
      <c r="B89" s="4" t="s">
        <v>3416</v>
      </c>
      <c r="C89" s="86" t="s">
        <v>3644</v>
      </c>
      <c r="D89" s="88" t="s">
        <v>1100</v>
      </c>
      <c r="E89" s="87">
        <v>430000</v>
      </c>
      <c r="F89" s="33"/>
      <c r="H89" s="87">
        <v>430000</v>
      </c>
    </row>
    <row r="90" spans="1:8" s="1" customFormat="1" ht="15.75" x14ac:dyDescent="0.25">
      <c r="A90" s="2">
        <v>84</v>
      </c>
      <c r="B90" s="4" t="s">
        <v>3417</v>
      </c>
      <c r="C90" s="86" t="s">
        <v>3645</v>
      </c>
      <c r="D90" s="88" t="s">
        <v>1100</v>
      </c>
      <c r="E90" s="87">
        <v>430000</v>
      </c>
      <c r="F90" s="33"/>
      <c r="H90" s="87">
        <v>430000</v>
      </c>
    </row>
    <row r="91" spans="1:8" s="1" customFormat="1" ht="15.75" x14ac:dyDescent="0.25">
      <c r="A91" s="2">
        <v>85</v>
      </c>
      <c r="B91" s="4" t="s">
        <v>3418</v>
      </c>
      <c r="C91" s="86" t="s">
        <v>1422</v>
      </c>
      <c r="D91" s="88" t="s">
        <v>1096</v>
      </c>
      <c r="E91" s="87">
        <v>480000</v>
      </c>
      <c r="F91" s="33"/>
      <c r="H91" s="87">
        <v>480000</v>
      </c>
    </row>
    <row r="92" spans="1:8" s="1" customFormat="1" ht="15.75" x14ac:dyDescent="0.25">
      <c r="A92" s="2">
        <v>86</v>
      </c>
      <c r="B92" s="4" t="s">
        <v>3419</v>
      </c>
      <c r="C92" s="86" t="s">
        <v>3646</v>
      </c>
      <c r="D92" s="88" t="s">
        <v>1100</v>
      </c>
      <c r="E92" s="87">
        <v>430000</v>
      </c>
      <c r="F92" s="33"/>
      <c r="H92" s="87">
        <v>430000</v>
      </c>
    </row>
    <row r="93" spans="1:8" s="1" customFormat="1" ht="15.75" x14ac:dyDescent="0.25">
      <c r="A93" s="2">
        <v>87</v>
      </c>
      <c r="B93" s="4" t="s">
        <v>3420</v>
      </c>
      <c r="C93" s="86" t="s">
        <v>3647</v>
      </c>
      <c r="D93" s="88" t="s">
        <v>1100</v>
      </c>
      <c r="E93" s="87">
        <v>430000</v>
      </c>
      <c r="F93" s="33"/>
      <c r="H93" s="87">
        <v>430000</v>
      </c>
    </row>
    <row r="94" spans="1:8" s="1" customFormat="1" ht="15.75" x14ac:dyDescent="0.25">
      <c r="A94" s="2">
        <v>88</v>
      </c>
      <c r="B94" s="4" t="s">
        <v>3421</v>
      </c>
      <c r="C94" s="86" t="s">
        <v>3648</v>
      </c>
      <c r="D94" s="88" t="s">
        <v>1100</v>
      </c>
      <c r="E94" s="87">
        <v>430000</v>
      </c>
      <c r="F94" s="33"/>
      <c r="H94" s="87">
        <v>430000</v>
      </c>
    </row>
    <row r="95" spans="1:8" s="1" customFormat="1" ht="15.75" x14ac:dyDescent="0.25">
      <c r="A95" s="2">
        <v>89</v>
      </c>
      <c r="B95" s="4" t="s">
        <v>3422</v>
      </c>
      <c r="C95" s="86" t="s">
        <v>793</v>
      </c>
      <c r="D95" s="88" t="s">
        <v>1096</v>
      </c>
      <c r="E95" s="87">
        <v>480000</v>
      </c>
      <c r="F95" s="33"/>
      <c r="H95" s="87">
        <v>480000</v>
      </c>
    </row>
    <row r="96" spans="1:8" s="1" customFormat="1" ht="15.75" x14ac:dyDescent="0.25">
      <c r="A96" s="2">
        <v>90</v>
      </c>
      <c r="B96" s="4" t="s">
        <v>3423</v>
      </c>
      <c r="C96" s="86" t="s">
        <v>3649</v>
      </c>
      <c r="D96" s="88" t="s">
        <v>1100</v>
      </c>
      <c r="E96" s="87">
        <v>430000</v>
      </c>
      <c r="F96" s="33"/>
      <c r="H96" s="87">
        <v>430000</v>
      </c>
    </row>
    <row r="97" spans="1:8" s="1" customFormat="1" ht="15.75" x14ac:dyDescent="0.25">
      <c r="A97" s="2">
        <v>91</v>
      </c>
      <c r="B97" s="4" t="s">
        <v>3424</v>
      </c>
      <c r="C97" s="86" t="s">
        <v>3650</v>
      </c>
      <c r="D97" s="88" t="s">
        <v>1100</v>
      </c>
      <c r="E97" s="87">
        <v>430000</v>
      </c>
      <c r="F97" s="33"/>
      <c r="H97" s="87">
        <v>430000</v>
      </c>
    </row>
    <row r="98" spans="1:8" s="1" customFormat="1" ht="15.75" x14ac:dyDescent="0.25">
      <c r="A98" s="2">
        <v>92</v>
      </c>
      <c r="B98" s="4" t="s">
        <v>3425</v>
      </c>
      <c r="C98" s="86" t="s">
        <v>3651</v>
      </c>
      <c r="D98" s="88" t="s">
        <v>1100</v>
      </c>
      <c r="E98" s="87">
        <v>430000</v>
      </c>
      <c r="F98" s="33"/>
      <c r="H98" s="87">
        <v>430000</v>
      </c>
    </row>
    <row r="99" spans="1:8" s="1" customFormat="1" ht="15.75" x14ac:dyDescent="0.25">
      <c r="A99" s="2">
        <v>93</v>
      </c>
      <c r="B99" s="4" t="s">
        <v>3426</v>
      </c>
      <c r="C99" s="86" t="s">
        <v>1080</v>
      </c>
      <c r="D99" s="88" t="s">
        <v>1096</v>
      </c>
      <c r="E99" s="87">
        <v>480000</v>
      </c>
      <c r="F99" s="33"/>
      <c r="H99" s="87">
        <v>480000</v>
      </c>
    </row>
    <row r="100" spans="1:8" s="1" customFormat="1" ht="15.75" x14ac:dyDescent="0.25">
      <c r="A100" s="2">
        <v>94</v>
      </c>
      <c r="B100" s="4" t="s">
        <v>3427</v>
      </c>
      <c r="C100" s="86" t="s">
        <v>1085</v>
      </c>
      <c r="D100" s="88" t="s">
        <v>1096</v>
      </c>
      <c r="E100" s="87">
        <v>480000</v>
      </c>
      <c r="F100" s="33"/>
      <c r="H100" s="87">
        <v>480000</v>
      </c>
    </row>
    <row r="101" spans="1:8" s="1" customFormat="1" ht="15.75" x14ac:dyDescent="0.25">
      <c r="A101" s="2">
        <v>95</v>
      </c>
      <c r="B101" s="4" t="s">
        <v>3428</v>
      </c>
      <c r="C101" s="86" t="s">
        <v>1084</v>
      </c>
      <c r="D101" s="88" t="s">
        <v>1096</v>
      </c>
      <c r="E101" s="87">
        <v>480000</v>
      </c>
      <c r="F101" s="33"/>
      <c r="H101" s="87">
        <v>480000</v>
      </c>
    </row>
    <row r="102" spans="1:8" s="1" customFormat="1" ht="15.75" x14ac:dyDescent="0.25">
      <c r="A102" s="2">
        <v>96</v>
      </c>
      <c r="B102" s="4" t="s">
        <v>3429</v>
      </c>
      <c r="C102" s="86" t="s">
        <v>1090</v>
      </c>
      <c r="D102" s="88" t="s">
        <v>1096</v>
      </c>
      <c r="E102" s="87">
        <v>480000</v>
      </c>
      <c r="F102" s="33"/>
      <c r="H102" s="87">
        <v>480000</v>
      </c>
    </row>
    <row r="103" spans="1:8" s="1" customFormat="1" ht="15.75" x14ac:dyDescent="0.25">
      <c r="A103" s="2">
        <v>97</v>
      </c>
      <c r="B103" s="4" t="s">
        <v>3430</v>
      </c>
      <c r="C103" s="86" t="s">
        <v>3652</v>
      </c>
      <c r="D103" s="88" t="s">
        <v>1100</v>
      </c>
      <c r="E103" s="87">
        <v>430000</v>
      </c>
      <c r="F103" s="33"/>
      <c r="H103" s="87">
        <v>430000</v>
      </c>
    </row>
    <row r="104" spans="1:8" s="1" customFormat="1" ht="15.75" x14ac:dyDescent="0.25">
      <c r="A104" s="2">
        <v>98</v>
      </c>
      <c r="B104" s="4" t="s">
        <v>3431</v>
      </c>
      <c r="C104" s="86" t="s">
        <v>3653</v>
      </c>
      <c r="D104" s="88" t="s">
        <v>1100</v>
      </c>
      <c r="E104" s="87">
        <v>430000</v>
      </c>
      <c r="F104" s="33"/>
      <c r="H104" s="87">
        <v>430000</v>
      </c>
    </row>
    <row r="105" spans="1:8" s="1" customFormat="1" ht="15.75" x14ac:dyDescent="0.25">
      <c r="A105" s="2">
        <v>99</v>
      </c>
      <c r="B105" s="4" t="s">
        <v>3432</v>
      </c>
      <c r="C105" s="86" t="s">
        <v>3654</v>
      </c>
      <c r="D105" s="88" t="s">
        <v>1100</v>
      </c>
      <c r="E105" s="87">
        <v>430000</v>
      </c>
      <c r="F105" s="33"/>
      <c r="H105" s="87">
        <v>430000</v>
      </c>
    </row>
    <row r="106" spans="1:8" s="1" customFormat="1" ht="15.75" x14ac:dyDescent="0.25">
      <c r="A106" s="2">
        <v>100</v>
      </c>
      <c r="B106" s="4" t="s">
        <v>3433</v>
      </c>
      <c r="C106" s="86" t="s">
        <v>3655</v>
      </c>
      <c r="D106" s="88" t="s">
        <v>1096</v>
      </c>
      <c r="E106" s="87">
        <v>480000</v>
      </c>
      <c r="F106" s="33"/>
      <c r="H106" s="87">
        <v>480000</v>
      </c>
    </row>
    <row r="107" spans="1:8" s="1" customFormat="1" ht="15.75" x14ac:dyDescent="0.25">
      <c r="A107" s="2">
        <v>101</v>
      </c>
      <c r="B107" s="4" t="s">
        <v>3434</v>
      </c>
      <c r="C107" s="86" t="s">
        <v>1087</v>
      </c>
      <c r="D107" s="88" t="s">
        <v>1096</v>
      </c>
      <c r="E107" s="87">
        <v>480000</v>
      </c>
      <c r="F107" s="33"/>
      <c r="H107" s="87">
        <v>480000</v>
      </c>
    </row>
    <row r="108" spans="1:8" s="1" customFormat="1" ht="15.75" x14ac:dyDescent="0.25">
      <c r="A108" s="2">
        <v>102</v>
      </c>
      <c r="B108" s="4" t="s">
        <v>3435</v>
      </c>
      <c r="C108" s="86" t="s">
        <v>965</v>
      </c>
      <c r="D108" s="88" t="s">
        <v>1096</v>
      </c>
      <c r="E108" s="87">
        <v>480000</v>
      </c>
      <c r="F108" s="33"/>
      <c r="H108" s="87">
        <v>480000</v>
      </c>
    </row>
    <row r="109" spans="1:8" s="1" customFormat="1" ht="15.75" x14ac:dyDescent="0.25">
      <c r="A109" s="2">
        <v>103</v>
      </c>
      <c r="B109" s="4" t="s">
        <v>3436</v>
      </c>
      <c r="C109" s="86" t="s">
        <v>3656</v>
      </c>
      <c r="D109" s="88" t="s">
        <v>1096</v>
      </c>
      <c r="E109" s="87">
        <v>480000</v>
      </c>
      <c r="F109" s="33"/>
      <c r="H109" s="87">
        <v>480000</v>
      </c>
    </row>
    <row r="110" spans="1:8" s="1" customFormat="1" ht="15.75" x14ac:dyDescent="0.25">
      <c r="A110" s="2">
        <v>104</v>
      </c>
      <c r="B110" s="4" t="s">
        <v>3437</v>
      </c>
      <c r="C110" s="86" t="s">
        <v>3657</v>
      </c>
      <c r="D110" s="88" t="s">
        <v>1100</v>
      </c>
      <c r="E110" s="87">
        <v>430000</v>
      </c>
      <c r="F110" s="33"/>
      <c r="H110" s="87">
        <v>430000</v>
      </c>
    </row>
    <row r="111" spans="1:8" s="1" customFormat="1" ht="15.75" x14ac:dyDescent="0.25">
      <c r="A111" s="2">
        <v>105</v>
      </c>
      <c r="B111" s="4" t="s">
        <v>3438</v>
      </c>
      <c r="C111" s="86" t="s">
        <v>3658</v>
      </c>
      <c r="D111" s="88" t="s">
        <v>1100</v>
      </c>
      <c r="E111" s="87">
        <v>430000</v>
      </c>
      <c r="F111" s="33"/>
      <c r="H111" s="87">
        <v>430000</v>
      </c>
    </row>
    <row r="112" spans="1:8" s="1" customFormat="1" ht="15.75" x14ac:dyDescent="0.25">
      <c r="A112" s="2">
        <v>106</v>
      </c>
      <c r="B112" s="4" t="s">
        <v>3439</v>
      </c>
      <c r="C112" s="86" t="s">
        <v>3659</v>
      </c>
      <c r="D112" s="88" t="s">
        <v>1100</v>
      </c>
      <c r="E112" s="87">
        <v>430000</v>
      </c>
      <c r="F112" s="33"/>
      <c r="H112" s="87">
        <v>430000</v>
      </c>
    </row>
    <row r="113" spans="1:8" s="1" customFormat="1" ht="15.75" x14ac:dyDescent="0.25">
      <c r="A113" s="2">
        <v>107</v>
      </c>
      <c r="B113" s="4" t="s">
        <v>3440</v>
      </c>
      <c r="C113" s="86" t="s">
        <v>774</v>
      </c>
      <c r="D113" s="88" t="s">
        <v>1100</v>
      </c>
      <c r="E113" s="87">
        <v>430000</v>
      </c>
      <c r="F113" s="33"/>
      <c r="H113" s="87">
        <v>430000</v>
      </c>
    </row>
    <row r="114" spans="1:8" s="1" customFormat="1" ht="15.75" x14ac:dyDescent="0.25">
      <c r="A114" s="2">
        <v>108</v>
      </c>
      <c r="B114" s="4" t="s">
        <v>3441</v>
      </c>
      <c r="C114" s="86" t="s">
        <v>3660</v>
      </c>
      <c r="D114" s="88" t="s">
        <v>1100</v>
      </c>
      <c r="E114" s="87">
        <v>430000</v>
      </c>
      <c r="F114" s="33"/>
      <c r="H114" s="87">
        <v>430000</v>
      </c>
    </row>
    <row r="115" spans="1:8" s="1" customFormat="1" ht="15.75" x14ac:dyDescent="0.25">
      <c r="A115" s="2">
        <v>109</v>
      </c>
      <c r="B115" s="4" t="s">
        <v>3442</v>
      </c>
      <c r="C115" s="86" t="s">
        <v>3661</v>
      </c>
      <c r="D115" s="88" t="s">
        <v>3278</v>
      </c>
      <c r="E115" s="87">
        <v>400000</v>
      </c>
      <c r="F115" s="33"/>
      <c r="H115" s="87">
        <v>400000</v>
      </c>
    </row>
    <row r="116" spans="1:8" s="1" customFormat="1" ht="15.75" x14ac:dyDescent="0.25">
      <c r="A116" s="2">
        <v>110</v>
      </c>
      <c r="B116" s="4" t="s">
        <v>3443</v>
      </c>
      <c r="C116" s="86" t="s">
        <v>985</v>
      </c>
      <c r="D116" s="88" t="s">
        <v>1096</v>
      </c>
      <c r="E116" s="87">
        <v>480000</v>
      </c>
      <c r="F116" s="33"/>
      <c r="H116" s="87">
        <v>480000</v>
      </c>
    </row>
    <row r="117" spans="1:8" s="1" customFormat="1" ht="15.75" x14ac:dyDescent="0.25">
      <c r="A117" s="2">
        <v>111</v>
      </c>
      <c r="B117" s="4" t="s">
        <v>3444</v>
      </c>
      <c r="C117" s="86" t="s">
        <v>1518</v>
      </c>
      <c r="D117" s="88" t="s">
        <v>1096</v>
      </c>
      <c r="E117" s="87">
        <v>480000</v>
      </c>
      <c r="F117" s="33"/>
      <c r="H117" s="87">
        <v>480000</v>
      </c>
    </row>
    <row r="118" spans="1:8" s="1" customFormat="1" ht="15.75" x14ac:dyDescent="0.25">
      <c r="A118" s="2">
        <v>112</v>
      </c>
      <c r="B118" s="4" t="s">
        <v>3445</v>
      </c>
      <c r="C118" s="86" t="s">
        <v>1523</v>
      </c>
      <c r="D118" s="88" t="s">
        <v>1096</v>
      </c>
      <c r="E118" s="87">
        <v>480000</v>
      </c>
      <c r="F118" s="33"/>
      <c r="H118" s="87">
        <v>480000</v>
      </c>
    </row>
    <row r="119" spans="1:8" s="1" customFormat="1" ht="15.75" x14ac:dyDescent="0.25">
      <c r="A119" s="2">
        <v>113</v>
      </c>
      <c r="B119" s="4" t="s">
        <v>3446</v>
      </c>
      <c r="C119" s="86" t="s">
        <v>1453</v>
      </c>
      <c r="D119" s="88" t="s">
        <v>1096</v>
      </c>
      <c r="E119" s="87">
        <v>480000</v>
      </c>
      <c r="F119" s="33"/>
      <c r="H119" s="87">
        <v>480000</v>
      </c>
    </row>
    <row r="120" spans="1:8" s="1" customFormat="1" ht="15.75" x14ac:dyDescent="0.25">
      <c r="A120" s="2">
        <v>114</v>
      </c>
      <c r="B120" s="4" t="s">
        <v>3447</v>
      </c>
      <c r="C120" s="86" t="s">
        <v>1554</v>
      </c>
      <c r="D120" s="88" t="s">
        <v>1096</v>
      </c>
      <c r="E120" s="87">
        <v>480000</v>
      </c>
      <c r="F120" s="33"/>
      <c r="H120" s="87">
        <v>480000</v>
      </c>
    </row>
    <row r="121" spans="1:8" s="1" customFormat="1" ht="15.75" x14ac:dyDescent="0.25">
      <c r="A121" s="2">
        <v>115</v>
      </c>
      <c r="B121" s="4" t="s">
        <v>3448</v>
      </c>
      <c r="C121" s="86" t="s">
        <v>3662</v>
      </c>
      <c r="D121" s="88" t="s">
        <v>1100</v>
      </c>
      <c r="E121" s="87">
        <v>430000</v>
      </c>
      <c r="F121" s="33"/>
      <c r="H121" s="87">
        <v>430000</v>
      </c>
    </row>
    <row r="122" spans="1:8" s="1" customFormat="1" ht="15.75" x14ac:dyDescent="0.25">
      <c r="A122" s="2">
        <v>116</v>
      </c>
      <c r="B122" s="4" t="s">
        <v>3449</v>
      </c>
      <c r="C122" s="86" t="s">
        <v>3663</v>
      </c>
      <c r="D122" s="88" t="s">
        <v>1100</v>
      </c>
      <c r="E122" s="87">
        <v>430000</v>
      </c>
      <c r="F122" s="33"/>
      <c r="H122" s="87">
        <v>430000</v>
      </c>
    </row>
    <row r="123" spans="1:8" s="1" customFormat="1" ht="15.75" x14ac:dyDescent="0.25">
      <c r="A123" s="2">
        <v>117</v>
      </c>
      <c r="B123" s="4" t="s">
        <v>3450</v>
      </c>
      <c r="C123" s="86" t="s">
        <v>3664</v>
      </c>
      <c r="D123" s="88" t="s">
        <v>1100</v>
      </c>
      <c r="E123" s="87">
        <v>430000</v>
      </c>
      <c r="F123" s="33"/>
      <c r="H123" s="87">
        <v>430000</v>
      </c>
    </row>
    <row r="124" spans="1:8" s="1" customFormat="1" ht="15.75" x14ac:dyDescent="0.25">
      <c r="A124" s="2">
        <v>118</v>
      </c>
      <c r="B124" s="4" t="s">
        <v>3451</v>
      </c>
      <c r="C124" s="86" t="s">
        <v>3665</v>
      </c>
      <c r="D124" s="88" t="s">
        <v>1100</v>
      </c>
      <c r="E124" s="87">
        <v>430000</v>
      </c>
      <c r="F124" s="33"/>
      <c r="H124" s="87">
        <v>430000</v>
      </c>
    </row>
    <row r="125" spans="1:8" s="1" customFormat="1" ht="15.75" x14ac:dyDescent="0.25">
      <c r="A125" s="2">
        <v>119</v>
      </c>
      <c r="B125" s="4" t="s">
        <v>3452</v>
      </c>
      <c r="C125" s="86" t="s">
        <v>3666</v>
      </c>
      <c r="D125" s="88" t="s">
        <v>1100</v>
      </c>
      <c r="E125" s="87">
        <v>430000</v>
      </c>
      <c r="F125" s="33"/>
      <c r="H125" s="87">
        <v>430000</v>
      </c>
    </row>
    <row r="126" spans="1:8" s="1" customFormat="1" ht="15.75" x14ac:dyDescent="0.25">
      <c r="A126" s="2">
        <v>120</v>
      </c>
      <c r="B126" s="4" t="s">
        <v>3453</v>
      </c>
      <c r="C126" s="86" t="s">
        <v>3667</v>
      </c>
      <c r="D126" s="88" t="s">
        <v>1100</v>
      </c>
      <c r="E126" s="87">
        <v>430000</v>
      </c>
      <c r="F126" s="33"/>
      <c r="H126" s="87">
        <v>430000</v>
      </c>
    </row>
    <row r="127" spans="1:8" s="1" customFormat="1" ht="15.75" x14ac:dyDescent="0.25">
      <c r="A127" s="2">
        <v>121</v>
      </c>
      <c r="B127" s="4" t="s">
        <v>3454</v>
      </c>
      <c r="C127" s="86" t="s">
        <v>3668</v>
      </c>
      <c r="D127" s="88" t="s">
        <v>1100</v>
      </c>
      <c r="E127" s="87">
        <v>430000</v>
      </c>
      <c r="F127" s="33"/>
      <c r="H127" s="87">
        <v>430000</v>
      </c>
    </row>
    <row r="128" spans="1:8" s="1" customFormat="1" ht="15.75" x14ac:dyDescent="0.25">
      <c r="A128" s="2">
        <v>122</v>
      </c>
      <c r="B128" s="4" t="s">
        <v>3455</v>
      </c>
      <c r="C128" s="86" t="s">
        <v>3668</v>
      </c>
      <c r="D128" s="88" t="s">
        <v>1096</v>
      </c>
      <c r="E128" s="87">
        <v>480000</v>
      </c>
      <c r="F128" s="33"/>
      <c r="H128" s="87">
        <v>480000</v>
      </c>
    </row>
    <row r="129" spans="1:8" s="1" customFormat="1" ht="15.75" x14ac:dyDescent="0.25">
      <c r="A129" s="2">
        <v>123</v>
      </c>
      <c r="B129" s="4" t="s">
        <v>3456</v>
      </c>
      <c r="C129" s="86" t="s">
        <v>864</v>
      </c>
      <c r="D129" s="88" t="s">
        <v>1096</v>
      </c>
      <c r="E129" s="87">
        <v>480000</v>
      </c>
      <c r="F129" s="33"/>
      <c r="H129" s="87">
        <v>480000</v>
      </c>
    </row>
    <row r="130" spans="1:8" s="1" customFormat="1" ht="15.75" x14ac:dyDescent="0.25">
      <c r="A130" s="2">
        <v>124</v>
      </c>
      <c r="B130" s="4" t="s">
        <v>3457</v>
      </c>
      <c r="C130" s="86" t="s">
        <v>867</v>
      </c>
      <c r="D130" s="88" t="s">
        <v>1096</v>
      </c>
      <c r="E130" s="87">
        <v>480000</v>
      </c>
      <c r="F130" s="33"/>
      <c r="H130" s="87">
        <v>480000</v>
      </c>
    </row>
    <row r="131" spans="1:8" s="1" customFormat="1" ht="15.75" x14ac:dyDescent="0.25">
      <c r="A131" s="2">
        <v>125</v>
      </c>
      <c r="B131" s="4" t="s">
        <v>3458</v>
      </c>
      <c r="C131" s="86" t="s">
        <v>1522</v>
      </c>
      <c r="D131" s="88" t="s">
        <v>1096</v>
      </c>
      <c r="E131" s="87">
        <v>480000</v>
      </c>
      <c r="F131" s="33"/>
      <c r="H131" s="87">
        <v>480000</v>
      </c>
    </row>
    <row r="132" spans="1:8" s="1" customFormat="1" ht="15.75" x14ac:dyDescent="0.25">
      <c r="A132" s="2">
        <v>126</v>
      </c>
      <c r="B132" s="4" t="s">
        <v>3459</v>
      </c>
      <c r="C132" s="86" t="s">
        <v>1404</v>
      </c>
      <c r="D132" s="88" t="s">
        <v>1096</v>
      </c>
      <c r="E132" s="87">
        <v>480000</v>
      </c>
      <c r="F132" s="33"/>
      <c r="H132" s="87">
        <v>480000</v>
      </c>
    </row>
    <row r="133" spans="1:8" s="1" customFormat="1" ht="15.75" x14ac:dyDescent="0.25">
      <c r="A133" s="2">
        <v>127</v>
      </c>
      <c r="B133" s="4" t="s">
        <v>3460</v>
      </c>
      <c r="C133" s="86" t="s">
        <v>1590</v>
      </c>
      <c r="D133" s="88" t="s">
        <v>1096</v>
      </c>
      <c r="E133" s="87">
        <v>480000</v>
      </c>
      <c r="F133" s="33"/>
      <c r="H133" s="87">
        <v>480000</v>
      </c>
    </row>
    <row r="134" spans="1:8" s="1" customFormat="1" ht="15.75" x14ac:dyDescent="0.25">
      <c r="A134" s="2">
        <v>128</v>
      </c>
      <c r="B134" s="4" t="s">
        <v>3461</v>
      </c>
      <c r="C134" s="86" t="s">
        <v>326</v>
      </c>
      <c r="D134" s="88" t="s">
        <v>1096</v>
      </c>
      <c r="E134" s="87">
        <v>480000</v>
      </c>
      <c r="F134" s="33"/>
      <c r="H134" s="87">
        <v>480000</v>
      </c>
    </row>
    <row r="135" spans="1:8" s="1" customFormat="1" ht="15.75" x14ac:dyDescent="0.25">
      <c r="A135" s="2">
        <v>129</v>
      </c>
      <c r="B135" s="4" t="s">
        <v>3462</v>
      </c>
      <c r="C135" s="86" t="s">
        <v>1445</v>
      </c>
      <c r="D135" s="88" t="s">
        <v>1096</v>
      </c>
      <c r="E135" s="87">
        <v>480000</v>
      </c>
      <c r="F135" s="33"/>
      <c r="H135" s="87">
        <v>480000</v>
      </c>
    </row>
    <row r="136" spans="1:8" s="1" customFormat="1" ht="15.75" x14ac:dyDescent="0.25">
      <c r="A136" s="2">
        <v>130</v>
      </c>
      <c r="B136" s="4" t="s">
        <v>3463</v>
      </c>
      <c r="C136" s="86" t="s">
        <v>934</v>
      </c>
      <c r="D136" s="88" t="s">
        <v>1096</v>
      </c>
      <c r="E136" s="87">
        <v>480000</v>
      </c>
      <c r="F136" s="33"/>
      <c r="H136" s="87">
        <v>480000</v>
      </c>
    </row>
    <row r="137" spans="1:8" s="1" customFormat="1" ht="15.75" x14ac:dyDescent="0.25">
      <c r="A137" s="2">
        <v>131</v>
      </c>
      <c r="B137" s="4" t="s">
        <v>3464</v>
      </c>
      <c r="C137" s="86" t="s">
        <v>936</v>
      </c>
      <c r="D137" s="88" t="s">
        <v>1096</v>
      </c>
      <c r="E137" s="87">
        <v>480000</v>
      </c>
      <c r="F137" s="33"/>
      <c r="H137" s="87">
        <v>480000</v>
      </c>
    </row>
    <row r="138" spans="1:8" s="1" customFormat="1" ht="15.75" x14ac:dyDescent="0.25">
      <c r="A138" s="2">
        <v>132</v>
      </c>
      <c r="B138" s="4" t="s">
        <v>3465</v>
      </c>
      <c r="C138" s="86" t="s">
        <v>1054</v>
      </c>
      <c r="D138" s="88" t="s">
        <v>1096</v>
      </c>
      <c r="E138" s="87">
        <v>480000</v>
      </c>
      <c r="F138" s="33"/>
      <c r="H138" s="87">
        <v>480000</v>
      </c>
    </row>
    <row r="139" spans="1:8" s="1" customFormat="1" ht="15.75" x14ac:dyDescent="0.25">
      <c r="A139" s="2">
        <v>133</v>
      </c>
      <c r="B139" s="4" t="s">
        <v>3466</v>
      </c>
      <c r="C139" s="86" t="s">
        <v>1050</v>
      </c>
      <c r="D139" s="88" t="s">
        <v>1096</v>
      </c>
      <c r="E139" s="87">
        <v>480000</v>
      </c>
      <c r="F139" s="33"/>
      <c r="H139" s="87">
        <v>480000</v>
      </c>
    </row>
    <row r="140" spans="1:8" s="1" customFormat="1" ht="15.75" x14ac:dyDescent="0.25">
      <c r="A140" s="2">
        <v>134</v>
      </c>
      <c r="B140" s="4" t="s">
        <v>3467</v>
      </c>
      <c r="C140" s="86" t="s">
        <v>3669</v>
      </c>
      <c r="D140" s="88" t="s">
        <v>1096</v>
      </c>
      <c r="E140" s="87">
        <v>480000</v>
      </c>
      <c r="F140" s="33"/>
      <c r="H140" s="87">
        <v>480000</v>
      </c>
    </row>
    <row r="141" spans="1:8" s="1" customFormat="1" ht="15.75" x14ac:dyDescent="0.25">
      <c r="A141" s="2">
        <v>135</v>
      </c>
      <c r="B141" s="4" t="s">
        <v>3468</v>
      </c>
      <c r="C141" s="86" t="s">
        <v>866</v>
      </c>
      <c r="D141" s="88" t="s">
        <v>1096</v>
      </c>
      <c r="E141" s="87">
        <v>480000</v>
      </c>
      <c r="F141" s="33"/>
      <c r="H141" s="87">
        <v>480000</v>
      </c>
    </row>
    <row r="142" spans="1:8" s="1" customFormat="1" ht="15.75" x14ac:dyDescent="0.25">
      <c r="A142" s="2">
        <v>136</v>
      </c>
      <c r="B142" s="4" t="s">
        <v>3469</v>
      </c>
      <c r="C142" s="86" t="s">
        <v>848</v>
      </c>
      <c r="D142" s="88" t="s">
        <v>1096</v>
      </c>
      <c r="E142" s="87">
        <v>480000</v>
      </c>
      <c r="F142" s="33"/>
      <c r="H142" s="87">
        <v>480000</v>
      </c>
    </row>
    <row r="143" spans="1:8" s="1" customFormat="1" ht="15.75" x14ac:dyDescent="0.25">
      <c r="A143" s="2">
        <v>137</v>
      </c>
      <c r="B143" s="4" t="s">
        <v>3470</v>
      </c>
      <c r="C143" s="86" t="s">
        <v>850</v>
      </c>
      <c r="D143" s="88" t="s">
        <v>1096</v>
      </c>
      <c r="E143" s="87">
        <v>480000</v>
      </c>
      <c r="F143" s="33"/>
      <c r="H143" s="87">
        <v>480000</v>
      </c>
    </row>
    <row r="144" spans="1:8" s="1" customFormat="1" ht="15.75" x14ac:dyDescent="0.25">
      <c r="A144" s="2">
        <v>138</v>
      </c>
      <c r="B144" s="4" t="s">
        <v>3471</v>
      </c>
      <c r="C144" s="86" t="s">
        <v>956</v>
      </c>
      <c r="D144" s="88" t="s">
        <v>1096</v>
      </c>
      <c r="E144" s="87">
        <v>480000</v>
      </c>
      <c r="F144" s="33"/>
      <c r="H144" s="87">
        <v>480000</v>
      </c>
    </row>
    <row r="145" spans="1:8" s="1" customFormat="1" ht="15.75" x14ac:dyDescent="0.25">
      <c r="A145" s="2">
        <v>139</v>
      </c>
      <c r="B145" s="4" t="s">
        <v>3472</v>
      </c>
      <c r="C145" s="86" t="s">
        <v>806</v>
      </c>
      <c r="D145" s="88" t="s">
        <v>1096</v>
      </c>
      <c r="E145" s="87">
        <v>480000</v>
      </c>
      <c r="F145" s="33"/>
      <c r="H145" s="87">
        <v>480000</v>
      </c>
    </row>
    <row r="146" spans="1:8" s="1" customFormat="1" ht="15.75" x14ac:dyDescent="0.25">
      <c r="A146" s="2">
        <v>140</v>
      </c>
      <c r="B146" s="4" t="s">
        <v>3473</v>
      </c>
      <c r="C146" s="86" t="s">
        <v>818</v>
      </c>
      <c r="D146" s="88" t="s">
        <v>1096</v>
      </c>
      <c r="E146" s="87">
        <v>480000</v>
      </c>
      <c r="F146" s="33"/>
      <c r="H146" s="87">
        <v>480000</v>
      </c>
    </row>
    <row r="147" spans="1:8" s="1" customFormat="1" ht="15.75" x14ac:dyDescent="0.25">
      <c r="A147" s="2">
        <v>141</v>
      </c>
      <c r="B147" s="4" t="s">
        <v>3474</v>
      </c>
      <c r="C147" s="86" t="s">
        <v>798</v>
      </c>
      <c r="D147" s="88" t="s">
        <v>1096</v>
      </c>
      <c r="E147" s="87">
        <v>480000</v>
      </c>
      <c r="F147" s="33"/>
      <c r="H147" s="87">
        <v>480000</v>
      </c>
    </row>
    <row r="148" spans="1:8" s="1" customFormat="1" ht="15.75" x14ac:dyDescent="0.25">
      <c r="A148" s="2">
        <v>142</v>
      </c>
      <c r="B148" s="4" t="s">
        <v>3475</v>
      </c>
      <c r="C148" s="86" t="s">
        <v>841</v>
      </c>
      <c r="D148" s="88" t="s">
        <v>1096</v>
      </c>
      <c r="E148" s="87">
        <v>480000</v>
      </c>
      <c r="F148" s="33"/>
      <c r="H148" s="87">
        <v>480000</v>
      </c>
    </row>
    <row r="149" spans="1:8" s="1" customFormat="1" ht="15.75" x14ac:dyDescent="0.25">
      <c r="A149" s="2">
        <v>143</v>
      </c>
      <c r="B149" s="4" t="s">
        <v>3476</v>
      </c>
      <c r="C149" s="86" t="s">
        <v>842</v>
      </c>
      <c r="D149" s="88" t="s">
        <v>1096</v>
      </c>
      <c r="E149" s="87">
        <v>480000</v>
      </c>
      <c r="F149" s="33"/>
      <c r="H149" s="87">
        <v>480000</v>
      </c>
    </row>
    <row r="150" spans="1:8" s="1" customFormat="1" ht="15.75" x14ac:dyDescent="0.25">
      <c r="A150" s="2">
        <v>144</v>
      </c>
      <c r="B150" s="4" t="s">
        <v>3477</v>
      </c>
      <c r="C150" s="86" t="s">
        <v>1507</v>
      </c>
      <c r="D150" s="88" t="s">
        <v>1096</v>
      </c>
      <c r="E150" s="87">
        <v>480000</v>
      </c>
      <c r="F150" s="33"/>
      <c r="H150" s="87">
        <v>480000</v>
      </c>
    </row>
    <row r="151" spans="1:8" s="1" customFormat="1" ht="15.75" x14ac:dyDescent="0.25">
      <c r="A151" s="2">
        <v>145</v>
      </c>
      <c r="B151" s="4" t="s">
        <v>3478</v>
      </c>
      <c r="C151" s="86" t="s">
        <v>834</v>
      </c>
      <c r="D151" s="88" t="s">
        <v>1096</v>
      </c>
      <c r="E151" s="87">
        <v>480000</v>
      </c>
      <c r="F151" s="33"/>
      <c r="H151" s="87">
        <v>480000</v>
      </c>
    </row>
    <row r="152" spans="1:8" s="1" customFormat="1" ht="15.75" x14ac:dyDescent="0.25">
      <c r="A152" s="2">
        <v>146</v>
      </c>
      <c r="B152" s="4" t="s">
        <v>3479</v>
      </c>
      <c r="C152" s="86" t="s">
        <v>3670</v>
      </c>
      <c r="D152" s="88" t="s">
        <v>1096</v>
      </c>
      <c r="E152" s="87">
        <v>480000</v>
      </c>
      <c r="F152" s="33"/>
      <c r="H152" s="87">
        <v>480000</v>
      </c>
    </row>
    <row r="153" spans="1:8" s="1" customFormat="1" ht="15.75" x14ac:dyDescent="0.25">
      <c r="A153" s="2">
        <v>147</v>
      </c>
      <c r="B153" s="4" t="s">
        <v>3480</v>
      </c>
      <c r="C153" s="86" t="s">
        <v>1589</v>
      </c>
      <c r="D153" s="88" t="s">
        <v>1096</v>
      </c>
      <c r="E153" s="87">
        <v>480000</v>
      </c>
      <c r="F153" s="33"/>
      <c r="H153" s="87">
        <v>480000</v>
      </c>
    </row>
    <row r="154" spans="1:8" s="1" customFormat="1" ht="15.75" x14ac:dyDescent="0.25">
      <c r="A154" s="2">
        <v>148</v>
      </c>
      <c r="B154" s="4" t="s">
        <v>3481</v>
      </c>
      <c r="C154" s="86" t="s">
        <v>843</v>
      </c>
      <c r="D154" s="88" t="s">
        <v>1096</v>
      </c>
      <c r="E154" s="87">
        <v>480000</v>
      </c>
      <c r="F154" s="33"/>
      <c r="H154" s="87">
        <v>480000</v>
      </c>
    </row>
    <row r="155" spans="1:8" s="1" customFormat="1" ht="15.75" x14ac:dyDescent="0.25">
      <c r="A155" s="2">
        <v>149</v>
      </c>
      <c r="B155" s="4" t="s">
        <v>3482</v>
      </c>
      <c r="C155" s="86" t="s">
        <v>820</v>
      </c>
      <c r="D155" s="88" t="s">
        <v>1096</v>
      </c>
      <c r="E155" s="87">
        <v>480000</v>
      </c>
      <c r="F155" s="33"/>
      <c r="H155" s="87">
        <v>480000</v>
      </c>
    </row>
    <row r="156" spans="1:8" s="1" customFormat="1" ht="15.75" x14ac:dyDescent="0.25">
      <c r="A156" s="2">
        <v>150</v>
      </c>
      <c r="B156" s="4" t="s">
        <v>3483</v>
      </c>
      <c r="C156" s="86" t="s">
        <v>1430</v>
      </c>
      <c r="D156" s="88" t="s">
        <v>1096</v>
      </c>
      <c r="E156" s="87">
        <v>480000</v>
      </c>
      <c r="F156" s="33"/>
      <c r="H156" s="87">
        <v>480000</v>
      </c>
    </row>
    <row r="157" spans="1:8" s="1" customFormat="1" ht="15.75" x14ac:dyDescent="0.25">
      <c r="A157" s="2">
        <v>151</v>
      </c>
      <c r="B157" s="4" t="s">
        <v>3484</v>
      </c>
      <c r="C157" s="86" t="s">
        <v>809</v>
      </c>
      <c r="D157" s="88" t="s">
        <v>1096</v>
      </c>
      <c r="E157" s="87">
        <v>480000</v>
      </c>
      <c r="F157" s="33"/>
      <c r="H157" s="87">
        <v>480000</v>
      </c>
    </row>
    <row r="158" spans="1:8" s="1" customFormat="1" ht="15.75" x14ac:dyDescent="0.25">
      <c r="A158" s="2">
        <v>152</v>
      </c>
      <c r="B158" s="4" t="s">
        <v>3485</v>
      </c>
      <c r="C158" s="86" t="s">
        <v>831</v>
      </c>
      <c r="D158" s="88" t="s">
        <v>1096</v>
      </c>
      <c r="E158" s="87">
        <v>480000</v>
      </c>
      <c r="F158" s="33"/>
      <c r="H158" s="87">
        <v>480000</v>
      </c>
    </row>
    <row r="159" spans="1:8" s="1" customFormat="1" ht="15.75" x14ac:dyDescent="0.25">
      <c r="A159" s="2">
        <v>153</v>
      </c>
      <c r="B159" s="4" t="s">
        <v>3486</v>
      </c>
      <c r="C159" s="86" t="s">
        <v>829</v>
      </c>
      <c r="D159" s="88" t="s">
        <v>1096</v>
      </c>
      <c r="E159" s="87">
        <v>480000</v>
      </c>
      <c r="F159" s="33"/>
      <c r="H159" s="87">
        <v>480000</v>
      </c>
    </row>
    <row r="160" spans="1:8" s="1" customFormat="1" ht="15.75" x14ac:dyDescent="0.25">
      <c r="A160" s="2">
        <v>154</v>
      </c>
      <c r="B160" s="4" t="s">
        <v>3487</v>
      </c>
      <c r="C160" s="86" t="s">
        <v>830</v>
      </c>
      <c r="D160" s="88" t="s">
        <v>1096</v>
      </c>
      <c r="E160" s="87">
        <v>480000</v>
      </c>
      <c r="F160" s="33"/>
      <c r="H160" s="87">
        <v>480000</v>
      </c>
    </row>
    <row r="161" spans="1:8" s="1" customFormat="1" ht="15.75" x14ac:dyDescent="0.25">
      <c r="A161" s="2">
        <v>155</v>
      </c>
      <c r="B161" s="4" t="s">
        <v>3488</v>
      </c>
      <c r="C161" s="86" t="s">
        <v>802</v>
      </c>
      <c r="D161" s="88" t="s">
        <v>1096</v>
      </c>
      <c r="E161" s="87">
        <v>480000</v>
      </c>
      <c r="F161" s="33"/>
      <c r="H161" s="87">
        <v>480000</v>
      </c>
    </row>
    <row r="162" spans="1:8" s="1" customFormat="1" ht="15.75" x14ac:dyDescent="0.25">
      <c r="A162" s="2">
        <v>156</v>
      </c>
      <c r="B162" s="4" t="s">
        <v>3489</v>
      </c>
      <c r="C162" s="86" t="s">
        <v>803</v>
      </c>
      <c r="D162" s="88" t="s">
        <v>1096</v>
      </c>
      <c r="E162" s="87">
        <v>480000</v>
      </c>
      <c r="F162" s="33"/>
      <c r="H162" s="87">
        <v>480000</v>
      </c>
    </row>
    <row r="163" spans="1:8" s="1" customFormat="1" ht="15.75" x14ac:dyDescent="0.25">
      <c r="A163" s="2">
        <v>157</v>
      </c>
      <c r="B163" s="4" t="s">
        <v>3490</v>
      </c>
      <c r="C163" s="86" t="s">
        <v>1526</v>
      </c>
      <c r="D163" s="88" t="s">
        <v>1096</v>
      </c>
      <c r="E163" s="87">
        <v>480000</v>
      </c>
      <c r="F163" s="33"/>
      <c r="H163" s="87">
        <v>480000</v>
      </c>
    </row>
    <row r="164" spans="1:8" s="1" customFormat="1" ht="15.75" x14ac:dyDescent="0.25">
      <c r="A164" s="2">
        <v>158</v>
      </c>
      <c r="B164" s="4" t="s">
        <v>3491</v>
      </c>
      <c r="C164" s="86" t="s">
        <v>1016</v>
      </c>
      <c r="D164" s="88" t="s">
        <v>1096</v>
      </c>
      <c r="E164" s="87">
        <v>480000</v>
      </c>
      <c r="F164" s="33"/>
      <c r="H164" s="87">
        <v>480000</v>
      </c>
    </row>
    <row r="165" spans="1:8" s="1" customFormat="1" ht="15.75" x14ac:dyDescent="0.25">
      <c r="A165" s="2">
        <v>159</v>
      </c>
      <c r="B165" s="4" t="s">
        <v>3492</v>
      </c>
      <c r="C165" s="86" t="s">
        <v>972</v>
      </c>
      <c r="D165" s="88" t="s">
        <v>1096</v>
      </c>
      <c r="E165" s="87">
        <v>480000</v>
      </c>
      <c r="F165" s="33"/>
      <c r="H165" s="87">
        <v>480000</v>
      </c>
    </row>
    <row r="166" spans="1:8" s="1" customFormat="1" ht="15.75" x14ac:dyDescent="0.25">
      <c r="A166" s="2">
        <v>160</v>
      </c>
      <c r="B166" s="4" t="s">
        <v>3493</v>
      </c>
      <c r="C166" s="86" t="s">
        <v>1079</v>
      </c>
      <c r="D166" s="88" t="s">
        <v>1096</v>
      </c>
      <c r="E166" s="87">
        <v>480000</v>
      </c>
      <c r="F166" s="33"/>
      <c r="H166" s="87">
        <v>480000</v>
      </c>
    </row>
    <row r="167" spans="1:8" s="1" customFormat="1" ht="15.75" x14ac:dyDescent="0.25">
      <c r="A167" s="2">
        <v>161</v>
      </c>
      <c r="B167" s="4" t="s">
        <v>3494</v>
      </c>
      <c r="C167" s="86" t="s">
        <v>1494</v>
      </c>
      <c r="D167" s="88" t="s">
        <v>1096</v>
      </c>
      <c r="E167" s="87">
        <v>480000</v>
      </c>
      <c r="F167" s="33"/>
      <c r="H167" s="87">
        <v>480000</v>
      </c>
    </row>
    <row r="168" spans="1:8" s="1" customFormat="1" ht="15.75" x14ac:dyDescent="0.25">
      <c r="A168" s="2">
        <v>162</v>
      </c>
      <c r="B168" s="4" t="s">
        <v>3495</v>
      </c>
      <c r="C168" s="86" t="s">
        <v>1038</v>
      </c>
      <c r="D168" s="88" t="s">
        <v>1096</v>
      </c>
      <c r="E168" s="87">
        <v>480000</v>
      </c>
      <c r="F168" s="33"/>
      <c r="G168" s="87">
        <v>480000</v>
      </c>
    </row>
    <row r="169" spans="1:8" s="1" customFormat="1" ht="15.75" x14ac:dyDescent="0.25">
      <c r="A169" s="2">
        <v>163</v>
      </c>
      <c r="B169" s="4" t="s">
        <v>3496</v>
      </c>
      <c r="C169" s="86" t="s">
        <v>1035</v>
      </c>
      <c r="D169" s="88" t="s">
        <v>1096</v>
      </c>
      <c r="E169" s="87">
        <v>480000</v>
      </c>
      <c r="F169" s="33"/>
      <c r="G169" s="87">
        <v>480000</v>
      </c>
    </row>
    <row r="170" spans="1:8" s="1" customFormat="1" ht="15.75" x14ac:dyDescent="0.25">
      <c r="A170" s="2">
        <v>164</v>
      </c>
      <c r="B170" s="4" t="s">
        <v>3497</v>
      </c>
      <c r="C170" s="86" t="s">
        <v>1043</v>
      </c>
      <c r="D170" s="88" t="s">
        <v>1096</v>
      </c>
      <c r="E170" s="87">
        <v>480000</v>
      </c>
      <c r="F170" s="33"/>
      <c r="G170" s="87">
        <v>480000</v>
      </c>
    </row>
    <row r="171" spans="1:8" s="1" customFormat="1" ht="15.75" x14ac:dyDescent="0.25">
      <c r="A171" s="2">
        <v>165</v>
      </c>
      <c r="B171" s="4" t="s">
        <v>3498</v>
      </c>
      <c r="C171" s="86" t="s">
        <v>1041</v>
      </c>
      <c r="D171" s="88" t="s">
        <v>1096</v>
      </c>
      <c r="E171" s="87">
        <v>480000</v>
      </c>
      <c r="F171" s="33"/>
      <c r="G171" s="87">
        <v>480000</v>
      </c>
    </row>
    <row r="172" spans="1:8" s="1" customFormat="1" ht="15.75" x14ac:dyDescent="0.25">
      <c r="A172" s="2">
        <v>166</v>
      </c>
      <c r="B172" s="4" t="s">
        <v>3499</v>
      </c>
      <c r="C172" s="86" t="s">
        <v>1045</v>
      </c>
      <c r="D172" s="88" t="s">
        <v>1096</v>
      </c>
      <c r="E172" s="87">
        <v>480000</v>
      </c>
      <c r="F172" s="33"/>
      <c r="G172" s="87">
        <v>480000</v>
      </c>
    </row>
    <row r="173" spans="1:8" s="1" customFormat="1" ht="15.75" x14ac:dyDescent="0.25">
      <c r="A173" s="2">
        <v>167</v>
      </c>
      <c r="B173" s="4" t="s">
        <v>3500</v>
      </c>
      <c r="C173" s="86" t="s">
        <v>1044</v>
      </c>
      <c r="D173" s="88" t="s">
        <v>1096</v>
      </c>
      <c r="E173" s="87">
        <v>480000</v>
      </c>
      <c r="F173" s="33"/>
      <c r="G173" s="87">
        <v>480000</v>
      </c>
    </row>
    <row r="174" spans="1:8" s="1" customFormat="1" ht="15.75" x14ac:dyDescent="0.25">
      <c r="A174" s="2">
        <v>168</v>
      </c>
      <c r="B174" s="4" t="s">
        <v>3501</v>
      </c>
      <c r="C174" s="86" t="s">
        <v>1039</v>
      </c>
      <c r="D174" s="88" t="s">
        <v>1096</v>
      </c>
      <c r="E174" s="87">
        <v>480000</v>
      </c>
      <c r="F174" s="33"/>
      <c r="G174" s="87">
        <v>480000</v>
      </c>
    </row>
    <row r="175" spans="1:8" s="1" customFormat="1" ht="15.75" x14ac:dyDescent="0.25">
      <c r="A175" s="2">
        <v>169</v>
      </c>
      <c r="B175" s="4" t="s">
        <v>3502</v>
      </c>
      <c r="C175" s="86" t="s">
        <v>1042</v>
      </c>
      <c r="D175" s="88" t="s">
        <v>1096</v>
      </c>
      <c r="E175" s="87">
        <v>480000</v>
      </c>
      <c r="F175" s="33"/>
      <c r="G175" s="87">
        <v>480000</v>
      </c>
    </row>
    <row r="176" spans="1:8" s="1" customFormat="1" ht="15.75" x14ac:dyDescent="0.25">
      <c r="A176" s="2">
        <v>170</v>
      </c>
      <c r="B176" s="4" t="s">
        <v>3503</v>
      </c>
      <c r="C176" s="86" t="s">
        <v>911</v>
      </c>
      <c r="D176" s="88" t="s">
        <v>1096</v>
      </c>
      <c r="E176" s="87">
        <v>480000</v>
      </c>
      <c r="F176" s="33"/>
      <c r="G176" s="87">
        <v>480000</v>
      </c>
    </row>
    <row r="177" spans="1:7" s="1" customFormat="1" ht="15.75" x14ac:dyDescent="0.25">
      <c r="A177" s="2">
        <v>171</v>
      </c>
      <c r="B177" s="4" t="s">
        <v>3504</v>
      </c>
      <c r="C177" s="86" t="s">
        <v>3671</v>
      </c>
      <c r="D177" s="88" t="s">
        <v>1100</v>
      </c>
      <c r="E177" s="87">
        <v>430000</v>
      </c>
      <c r="F177" s="33"/>
      <c r="G177" s="87">
        <v>430000</v>
      </c>
    </row>
    <row r="178" spans="1:7" s="1" customFormat="1" ht="15.75" x14ac:dyDescent="0.25">
      <c r="A178" s="2">
        <v>172</v>
      </c>
      <c r="B178" s="4" t="s">
        <v>3505</v>
      </c>
      <c r="C178" s="86" t="s">
        <v>3672</v>
      </c>
      <c r="D178" s="88" t="s">
        <v>1100</v>
      </c>
      <c r="E178" s="87">
        <v>430000</v>
      </c>
      <c r="F178" s="33"/>
      <c r="G178" s="87">
        <v>430000</v>
      </c>
    </row>
    <row r="179" spans="1:7" s="1" customFormat="1" ht="15.75" x14ac:dyDescent="0.25">
      <c r="A179" s="2">
        <v>173</v>
      </c>
      <c r="B179" s="4" t="s">
        <v>3506</v>
      </c>
      <c r="C179" s="86" t="s">
        <v>3673</v>
      </c>
      <c r="D179" s="88" t="s">
        <v>1100</v>
      </c>
      <c r="E179" s="87">
        <v>430000</v>
      </c>
      <c r="F179" s="33"/>
      <c r="G179" s="87">
        <v>430000</v>
      </c>
    </row>
    <row r="180" spans="1:7" s="1" customFormat="1" ht="15.75" x14ac:dyDescent="0.25">
      <c r="A180" s="2">
        <v>174</v>
      </c>
      <c r="B180" s="4" t="s">
        <v>3507</v>
      </c>
      <c r="C180" s="86" t="s">
        <v>3674</v>
      </c>
      <c r="D180" s="88" t="s">
        <v>1100</v>
      </c>
      <c r="E180" s="87">
        <v>430000</v>
      </c>
      <c r="F180" s="33"/>
      <c r="G180" s="87">
        <v>430000</v>
      </c>
    </row>
    <row r="181" spans="1:7" s="1" customFormat="1" ht="15.75" x14ac:dyDescent="0.25">
      <c r="A181" s="2">
        <v>175</v>
      </c>
      <c r="B181" s="4" t="s">
        <v>3508</v>
      </c>
      <c r="C181" s="86" t="s">
        <v>883</v>
      </c>
      <c r="D181" s="88" t="s">
        <v>1096</v>
      </c>
      <c r="E181" s="87">
        <v>480000</v>
      </c>
      <c r="F181" s="33"/>
      <c r="G181" s="87">
        <v>480000</v>
      </c>
    </row>
    <row r="182" spans="1:7" s="1" customFormat="1" ht="15.75" x14ac:dyDescent="0.25">
      <c r="A182" s="2">
        <v>176</v>
      </c>
      <c r="B182" s="4" t="s">
        <v>3509</v>
      </c>
      <c r="C182" s="86" t="s">
        <v>3675</v>
      </c>
      <c r="D182" s="88" t="s">
        <v>1100</v>
      </c>
      <c r="E182" s="87">
        <v>430000</v>
      </c>
      <c r="F182" s="79"/>
      <c r="G182" s="87">
        <v>430000</v>
      </c>
    </row>
    <row r="183" spans="1:7" s="1" customFormat="1" ht="15.75" x14ac:dyDescent="0.25">
      <c r="A183" s="2">
        <v>177</v>
      </c>
      <c r="B183" s="4" t="s">
        <v>3510</v>
      </c>
      <c r="C183" s="86" t="s">
        <v>3676</v>
      </c>
      <c r="D183" s="88" t="s">
        <v>1100</v>
      </c>
      <c r="E183" s="87">
        <v>430000</v>
      </c>
      <c r="F183" s="33"/>
      <c r="G183" s="87">
        <v>430000</v>
      </c>
    </row>
    <row r="184" spans="1:7" s="1" customFormat="1" ht="15.75" x14ac:dyDescent="0.25">
      <c r="A184" s="2">
        <v>178</v>
      </c>
      <c r="B184" s="4" t="s">
        <v>3511</v>
      </c>
      <c r="C184" s="86" t="s">
        <v>3677</v>
      </c>
      <c r="D184" s="88" t="s">
        <v>1100</v>
      </c>
      <c r="E184" s="87">
        <v>430000</v>
      </c>
      <c r="F184" s="33"/>
      <c r="G184" s="87">
        <v>430000</v>
      </c>
    </row>
    <row r="185" spans="1:7" s="1" customFormat="1" ht="15.75" x14ac:dyDescent="0.25">
      <c r="A185" s="2">
        <v>179</v>
      </c>
      <c r="B185" s="4" t="s">
        <v>3512</v>
      </c>
      <c r="C185" s="86" t="s">
        <v>3678</v>
      </c>
      <c r="D185" s="88" t="s">
        <v>1100</v>
      </c>
      <c r="E185" s="87">
        <v>430000</v>
      </c>
      <c r="F185" s="33"/>
      <c r="G185" s="87">
        <v>430000</v>
      </c>
    </row>
    <row r="186" spans="1:7" s="1" customFormat="1" ht="15.75" x14ac:dyDescent="0.25">
      <c r="A186" s="2">
        <v>180</v>
      </c>
      <c r="B186" s="4" t="s">
        <v>3513</v>
      </c>
      <c r="C186" s="86" t="s">
        <v>3679</v>
      </c>
      <c r="D186" s="88" t="s">
        <v>1100</v>
      </c>
      <c r="E186" s="87">
        <v>430000</v>
      </c>
      <c r="F186" s="33"/>
      <c r="G186" s="87">
        <v>430000</v>
      </c>
    </row>
    <row r="187" spans="1:7" s="1" customFormat="1" ht="15.75" x14ac:dyDescent="0.25">
      <c r="A187" s="2">
        <v>181</v>
      </c>
      <c r="B187" s="4" t="s">
        <v>3514</v>
      </c>
      <c r="C187" s="86" t="s">
        <v>3680</v>
      </c>
      <c r="D187" s="88" t="s">
        <v>1100</v>
      </c>
      <c r="E187" s="87">
        <v>430000</v>
      </c>
      <c r="F187" s="33"/>
      <c r="G187" s="87">
        <v>430000</v>
      </c>
    </row>
    <row r="188" spans="1:7" s="1" customFormat="1" ht="15.75" x14ac:dyDescent="0.25">
      <c r="A188" s="2">
        <v>182</v>
      </c>
      <c r="B188" s="4" t="s">
        <v>3515</v>
      </c>
      <c r="C188" s="86" t="s">
        <v>3681</v>
      </c>
      <c r="D188" s="88" t="s">
        <v>1100</v>
      </c>
      <c r="E188" s="87">
        <v>430000</v>
      </c>
      <c r="F188" s="33"/>
      <c r="G188" s="87">
        <v>430000</v>
      </c>
    </row>
    <row r="189" spans="1:7" s="1" customFormat="1" ht="15.75" x14ac:dyDescent="0.25">
      <c r="A189" s="2">
        <v>183</v>
      </c>
      <c r="B189" s="4" t="s">
        <v>3516</v>
      </c>
      <c r="C189" s="86" t="s">
        <v>3682</v>
      </c>
      <c r="D189" s="88" t="s">
        <v>1100</v>
      </c>
      <c r="E189" s="87">
        <v>430000</v>
      </c>
      <c r="F189" s="33"/>
      <c r="G189" s="87">
        <v>430000</v>
      </c>
    </row>
    <row r="190" spans="1:7" s="1" customFormat="1" ht="15.75" x14ac:dyDescent="0.25">
      <c r="A190" s="2">
        <v>184</v>
      </c>
      <c r="B190" s="4" t="s">
        <v>3517</v>
      </c>
      <c r="C190" s="86" t="s">
        <v>3683</v>
      </c>
      <c r="D190" s="88" t="s">
        <v>1100</v>
      </c>
      <c r="E190" s="87">
        <v>430000</v>
      </c>
      <c r="F190" s="33"/>
      <c r="G190" s="87">
        <v>430000</v>
      </c>
    </row>
    <row r="191" spans="1:7" s="1" customFormat="1" ht="15.75" x14ac:dyDescent="0.25">
      <c r="A191" s="2">
        <v>185</v>
      </c>
      <c r="B191" s="4" t="s">
        <v>3518</v>
      </c>
      <c r="C191" s="86" t="s">
        <v>826</v>
      </c>
      <c r="D191" s="88" t="s">
        <v>1096</v>
      </c>
      <c r="E191" s="87">
        <v>480000</v>
      </c>
      <c r="F191" s="33"/>
      <c r="G191" s="87">
        <v>480000</v>
      </c>
    </row>
    <row r="192" spans="1:7" s="1" customFormat="1" ht="15.75" x14ac:dyDescent="0.25">
      <c r="A192" s="2">
        <v>186</v>
      </c>
      <c r="B192" s="4" t="s">
        <v>3519</v>
      </c>
      <c r="C192" s="86" t="s">
        <v>943</v>
      </c>
      <c r="D192" s="88" t="s">
        <v>1096</v>
      </c>
      <c r="E192" s="87">
        <v>480000</v>
      </c>
      <c r="F192" s="33"/>
      <c r="G192" s="87">
        <v>480000</v>
      </c>
    </row>
    <row r="193" spans="1:12" s="1" customFormat="1" ht="15.75" x14ac:dyDescent="0.25">
      <c r="A193" s="2">
        <v>187</v>
      </c>
      <c r="B193" s="4" t="s">
        <v>3520</v>
      </c>
      <c r="C193" s="86" t="s">
        <v>3684</v>
      </c>
      <c r="D193" s="88" t="s">
        <v>1100</v>
      </c>
      <c r="E193" s="87">
        <v>430000</v>
      </c>
      <c r="F193" s="33"/>
      <c r="G193" s="38">
        <f>SUM(G7:G192)</f>
        <v>51895000</v>
      </c>
      <c r="H193" s="87">
        <v>430000</v>
      </c>
      <c r="L193" s="1">
        <f>150*209</f>
        <v>31350</v>
      </c>
    </row>
    <row r="194" spans="1:12" s="1" customFormat="1" ht="15.75" x14ac:dyDescent="0.25">
      <c r="A194" s="2">
        <v>188</v>
      </c>
      <c r="B194" s="4" t="s">
        <v>3521</v>
      </c>
      <c r="C194" s="86" t="s">
        <v>3685</v>
      </c>
      <c r="D194" s="88" t="s">
        <v>1100</v>
      </c>
      <c r="E194" s="87">
        <v>430000</v>
      </c>
      <c r="F194" s="33"/>
      <c r="H194" s="87">
        <v>430000</v>
      </c>
      <c r="L194" s="1">
        <f>204*80</f>
        <v>16320</v>
      </c>
    </row>
    <row r="195" spans="1:12" s="1" customFormat="1" ht="15.75" x14ac:dyDescent="0.25">
      <c r="A195" s="2">
        <v>189</v>
      </c>
      <c r="B195" s="4" t="s">
        <v>3522</v>
      </c>
      <c r="C195" s="86" t="s">
        <v>3686</v>
      </c>
      <c r="D195" s="88" t="s">
        <v>1100</v>
      </c>
      <c r="E195" s="87">
        <v>430000</v>
      </c>
      <c r="F195" s="33"/>
      <c r="H195" s="87">
        <v>430000</v>
      </c>
      <c r="L195" s="1">
        <v>51895</v>
      </c>
    </row>
    <row r="196" spans="1:12" s="1" customFormat="1" ht="15.75" x14ac:dyDescent="0.25">
      <c r="A196" s="2">
        <v>190</v>
      </c>
      <c r="B196" s="4" t="s">
        <v>3523</v>
      </c>
      <c r="C196" s="86" t="s">
        <v>3687</v>
      </c>
      <c r="D196" s="88" t="s">
        <v>1100</v>
      </c>
      <c r="E196" s="87">
        <v>430000</v>
      </c>
      <c r="F196" s="33"/>
      <c r="H196" s="87">
        <v>430000</v>
      </c>
      <c r="L196" s="1">
        <f>SUM(L193:L195)</f>
        <v>99565</v>
      </c>
    </row>
    <row r="197" spans="1:12" s="1" customFormat="1" ht="15.75" x14ac:dyDescent="0.25">
      <c r="A197" s="2">
        <v>191</v>
      </c>
      <c r="B197" s="4" t="s">
        <v>3524</v>
      </c>
      <c r="C197" s="86" t="s">
        <v>3688</v>
      </c>
      <c r="D197" s="88" t="s">
        <v>1100</v>
      </c>
      <c r="E197" s="87">
        <v>430000</v>
      </c>
      <c r="F197" s="2"/>
      <c r="H197" s="87">
        <v>430000</v>
      </c>
    </row>
    <row r="198" spans="1:12" s="1" customFormat="1" ht="15.75" x14ac:dyDescent="0.25">
      <c r="A198" s="2">
        <v>192</v>
      </c>
      <c r="B198" s="4" t="s">
        <v>3525</v>
      </c>
      <c r="C198" s="86" t="s">
        <v>3689</v>
      </c>
      <c r="D198" s="88" t="s">
        <v>1100</v>
      </c>
      <c r="E198" s="87">
        <v>430000</v>
      </c>
      <c r="F198" s="2"/>
      <c r="H198" s="87">
        <v>430000</v>
      </c>
    </row>
    <row r="199" spans="1:12" s="1" customFormat="1" ht="15.75" x14ac:dyDescent="0.25">
      <c r="A199" s="2">
        <v>193</v>
      </c>
      <c r="B199" s="4" t="s">
        <v>3526</v>
      </c>
      <c r="C199" s="86" t="s">
        <v>887</v>
      </c>
      <c r="D199" s="88" t="s">
        <v>1096</v>
      </c>
      <c r="E199" s="87">
        <v>480000</v>
      </c>
      <c r="F199" s="2"/>
      <c r="H199" s="87">
        <v>480000</v>
      </c>
    </row>
    <row r="200" spans="1:12" s="1" customFormat="1" ht="15.75" x14ac:dyDescent="0.25">
      <c r="A200" s="2">
        <v>194</v>
      </c>
      <c r="B200" s="4" t="s">
        <v>3527</v>
      </c>
      <c r="C200" s="86" t="s">
        <v>3690</v>
      </c>
      <c r="D200" s="88" t="s">
        <v>1100</v>
      </c>
      <c r="E200" s="87">
        <v>430000</v>
      </c>
      <c r="F200" s="2"/>
      <c r="H200" s="87">
        <v>430000</v>
      </c>
    </row>
    <row r="201" spans="1:12" s="1" customFormat="1" ht="15.75" x14ac:dyDescent="0.25">
      <c r="A201" s="2">
        <v>195</v>
      </c>
      <c r="B201" s="4" t="s">
        <v>3528</v>
      </c>
      <c r="C201" s="86" t="s">
        <v>3691</v>
      </c>
      <c r="D201" s="88" t="s">
        <v>1100</v>
      </c>
      <c r="E201" s="87">
        <v>430000</v>
      </c>
      <c r="F201" s="2"/>
      <c r="H201" s="87">
        <v>430000</v>
      </c>
    </row>
    <row r="202" spans="1:12" s="1" customFormat="1" ht="15.75" x14ac:dyDescent="0.25">
      <c r="A202" s="2">
        <v>196</v>
      </c>
      <c r="B202" s="4" t="s">
        <v>3529</v>
      </c>
      <c r="C202" s="86" t="s">
        <v>3692</v>
      </c>
      <c r="D202" s="88" t="s">
        <v>1100</v>
      </c>
      <c r="E202" s="87">
        <v>430000</v>
      </c>
      <c r="F202" s="2"/>
      <c r="H202" s="87">
        <v>430000</v>
      </c>
    </row>
    <row r="203" spans="1:12" s="1" customFormat="1" ht="15.75" x14ac:dyDescent="0.25">
      <c r="A203" s="2">
        <v>197</v>
      </c>
      <c r="B203" s="4" t="s">
        <v>3530</v>
      </c>
      <c r="C203" s="86" t="s">
        <v>3693</v>
      </c>
      <c r="D203" s="88" t="s">
        <v>1100</v>
      </c>
      <c r="E203" s="87">
        <v>430000</v>
      </c>
      <c r="F203" s="2"/>
      <c r="H203" s="87">
        <v>430000</v>
      </c>
    </row>
    <row r="204" spans="1:12" s="1" customFormat="1" ht="15.75" x14ac:dyDescent="0.25">
      <c r="A204" s="2">
        <v>198</v>
      </c>
      <c r="B204" s="4" t="s">
        <v>3531</v>
      </c>
      <c r="C204" s="86" t="s">
        <v>3694</v>
      </c>
      <c r="D204" s="88" t="s">
        <v>1100</v>
      </c>
      <c r="E204" s="87">
        <v>430000</v>
      </c>
      <c r="F204" s="2"/>
      <c r="H204" s="87">
        <v>430000</v>
      </c>
    </row>
    <row r="205" spans="1:12" s="1" customFormat="1" ht="15.75" x14ac:dyDescent="0.25">
      <c r="A205" s="2">
        <v>199</v>
      </c>
      <c r="B205" s="4" t="s">
        <v>3532</v>
      </c>
      <c r="C205" s="86" t="s">
        <v>3695</v>
      </c>
      <c r="D205" s="88" t="s">
        <v>1100</v>
      </c>
      <c r="E205" s="87">
        <v>430000</v>
      </c>
      <c r="F205" s="2"/>
      <c r="H205" s="87">
        <v>430000</v>
      </c>
    </row>
    <row r="206" spans="1:12" s="1" customFormat="1" ht="15.75" x14ac:dyDescent="0.25">
      <c r="A206" s="2">
        <v>200</v>
      </c>
      <c r="B206" s="4" t="s">
        <v>3533</v>
      </c>
      <c r="C206" s="86" t="s">
        <v>1089</v>
      </c>
      <c r="D206" s="88" t="s">
        <v>1100</v>
      </c>
      <c r="E206" s="87">
        <v>430000</v>
      </c>
      <c r="F206" s="2"/>
      <c r="H206" s="87">
        <v>430000</v>
      </c>
    </row>
    <row r="207" spans="1:12" s="1" customFormat="1" ht="15.75" x14ac:dyDescent="0.25">
      <c r="A207" s="2">
        <v>201</v>
      </c>
      <c r="B207" s="4" t="s">
        <v>3534</v>
      </c>
      <c r="C207" s="86" t="s">
        <v>3696</v>
      </c>
      <c r="D207" s="88" t="s">
        <v>1100</v>
      </c>
      <c r="E207" s="87">
        <v>430000</v>
      </c>
      <c r="F207" s="2"/>
      <c r="H207" s="87">
        <v>430000</v>
      </c>
    </row>
    <row r="208" spans="1:12" s="1" customFormat="1" ht="15.75" x14ac:dyDescent="0.25">
      <c r="A208" s="2">
        <v>202</v>
      </c>
      <c r="B208" s="4" t="s">
        <v>3535</v>
      </c>
      <c r="C208" s="86" t="s">
        <v>3697</v>
      </c>
      <c r="D208" s="88" t="s">
        <v>1100</v>
      </c>
      <c r="E208" s="87">
        <v>430000</v>
      </c>
      <c r="F208" s="2"/>
      <c r="H208" s="87">
        <v>430000</v>
      </c>
    </row>
    <row r="209" spans="1:11" s="1" customFormat="1" ht="15.75" x14ac:dyDescent="0.25">
      <c r="A209" s="2">
        <v>203</v>
      </c>
      <c r="B209" s="4" t="s">
        <v>3536</v>
      </c>
      <c r="C209" s="86" t="s">
        <v>3698</v>
      </c>
      <c r="D209" s="88" t="s">
        <v>1100</v>
      </c>
      <c r="E209" s="87">
        <v>430000</v>
      </c>
      <c r="F209" s="2"/>
      <c r="H209" s="87">
        <v>430000</v>
      </c>
    </row>
    <row r="210" spans="1:11" s="1" customFormat="1" ht="15.75" x14ac:dyDescent="0.25">
      <c r="A210" s="2">
        <v>204</v>
      </c>
      <c r="B210" s="4" t="s">
        <v>3537</v>
      </c>
      <c r="C210" s="86" t="s">
        <v>3699</v>
      </c>
      <c r="D210" s="88" t="s">
        <v>1100</v>
      </c>
      <c r="E210" s="87">
        <v>430000</v>
      </c>
      <c r="F210" s="2"/>
      <c r="H210" s="87">
        <v>430000</v>
      </c>
    </row>
    <row r="211" spans="1:11" s="1" customFormat="1" ht="15.75" x14ac:dyDescent="0.25">
      <c r="A211" s="2">
        <v>205</v>
      </c>
      <c r="B211" s="4" t="s">
        <v>3538</v>
      </c>
      <c r="C211" s="86" t="s">
        <v>3700</v>
      </c>
      <c r="D211" s="88" t="s">
        <v>1100</v>
      </c>
      <c r="E211" s="87">
        <v>430000</v>
      </c>
      <c r="F211" s="2"/>
      <c r="H211" s="87">
        <v>430000</v>
      </c>
    </row>
    <row r="212" spans="1:11" s="1" customFormat="1" ht="15.75" x14ac:dyDescent="0.25">
      <c r="A212" s="2">
        <v>206</v>
      </c>
      <c r="B212" s="4" t="s">
        <v>3539</v>
      </c>
      <c r="C212" s="86" t="s">
        <v>3701</v>
      </c>
      <c r="D212" s="88" t="s">
        <v>1100</v>
      </c>
      <c r="E212" s="87">
        <v>430000</v>
      </c>
      <c r="F212" s="2"/>
      <c r="H212" s="87">
        <v>430000</v>
      </c>
    </row>
    <row r="213" spans="1:11" s="1" customFormat="1" ht="15.75" x14ac:dyDescent="0.25">
      <c r="A213" s="2">
        <v>207</v>
      </c>
      <c r="B213" s="4" t="s">
        <v>3540</v>
      </c>
      <c r="C213" s="86" t="s">
        <v>3702</v>
      </c>
      <c r="D213" s="88" t="s">
        <v>1100</v>
      </c>
      <c r="E213" s="87">
        <v>430000</v>
      </c>
      <c r="F213" s="2"/>
      <c r="H213" s="87">
        <v>430000</v>
      </c>
    </row>
    <row r="214" spans="1:11" s="1" customFormat="1" ht="15.75" x14ac:dyDescent="0.25">
      <c r="A214" s="2">
        <v>208</v>
      </c>
      <c r="B214" s="4" t="s">
        <v>3541</v>
      </c>
      <c r="C214" s="86" t="s">
        <v>3703</v>
      </c>
      <c r="D214" s="88" t="s">
        <v>1100</v>
      </c>
      <c r="E214" s="87">
        <v>430000</v>
      </c>
      <c r="F214" s="2"/>
      <c r="H214" s="87">
        <v>430000</v>
      </c>
    </row>
    <row r="215" spans="1:11" s="1" customFormat="1" ht="15.75" x14ac:dyDescent="0.25">
      <c r="A215" s="2">
        <v>209</v>
      </c>
      <c r="B215" s="4" t="s">
        <v>3542</v>
      </c>
      <c r="C215" s="86" t="s">
        <v>3704</v>
      </c>
      <c r="D215" s="88" t="s">
        <v>1100</v>
      </c>
      <c r="E215" s="87">
        <v>430000</v>
      </c>
      <c r="F215" s="2"/>
      <c r="H215" s="87">
        <v>430000</v>
      </c>
    </row>
    <row r="216" spans="1:11" s="1" customFormat="1" ht="15.75" x14ac:dyDescent="0.25">
      <c r="A216" s="2">
        <v>210</v>
      </c>
      <c r="B216" s="4" t="s">
        <v>3543</v>
      </c>
      <c r="C216" s="86" t="s">
        <v>3705</v>
      </c>
      <c r="D216" s="88" t="s">
        <v>1100</v>
      </c>
      <c r="E216" s="87">
        <v>430000</v>
      </c>
      <c r="F216" s="2"/>
      <c r="H216" s="87">
        <v>430000</v>
      </c>
    </row>
    <row r="217" spans="1:11" s="1" customFormat="1" ht="15.75" x14ac:dyDescent="0.25">
      <c r="A217" s="2">
        <v>211</v>
      </c>
      <c r="B217" s="4" t="s">
        <v>3544</v>
      </c>
      <c r="C217" s="86" t="s">
        <v>3706</v>
      </c>
      <c r="D217" s="88" t="s">
        <v>1100</v>
      </c>
      <c r="E217" s="87">
        <v>430000</v>
      </c>
      <c r="F217" s="33"/>
      <c r="H217" s="87">
        <v>430000</v>
      </c>
      <c r="K217" s="1">
        <f>480+150</f>
        <v>630</v>
      </c>
    </row>
    <row r="218" spans="1:11" s="1" customFormat="1" ht="15.75" x14ac:dyDescent="0.25">
      <c r="A218" s="2">
        <v>212</v>
      </c>
      <c r="B218" s="4" t="s">
        <v>3545</v>
      </c>
      <c r="C218" s="86" t="s">
        <v>3707</v>
      </c>
      <c r="D218" s="88" t="s">
        <v>3731</v>
      </c>
      <c r="E218" s="87">
        <v>300000</v>
      </c>
      <c r="F218" s="33" t="s">
        <v>3732</v>
      </c>
      <c r="H218" s="87">
        <v>300000</v>
      </c>
      <c r="K218" s="1">
        <f>13*550</f>
        <v>7150</v>
      </c>
    </row>
    <row r="219" spans="1:11" s="1" customFormat="1" ht="15.75" x14ac:dyDescent="0.25">
      <c r="A219" s="2">
        <v>213</v>
      </c>
      <c r="B219" s="4" t="s">
        <v>3546</v>
      </c>
      <c r="C219" s="86" t="s">
        <v>1067</v>
      </c>
      <c r="D219" s="88" t="s">
        <v>1096</v>
      </c>
      <c r="E219" s="87">
        <v>480000</v>
      </c>
      <c r="F219" s="33"/>
      <c r="H219" s="87">
        <v>480000</v>
      </c>
    </row>
    <row r="220" spans="1:11" s="1" customFormat="1" ht="15.75" x14ac:dyDescent="0.25">
      <c r="A220" s="2">
        <v>214</v>
      </c>
      <c r="B220" s="4" t="s">
        <v>3547</v>
      </c>
      <c r="C220" s="86" t="s">
        <v>1069</v>
      </c>
      <c r="D220" s="88" t="s">
        <v>1096</v>
      </c>
      <c r="E220" s="87">
        <v>480000</v>
      </c>
      <c r="F220" s="33"/>
      <c r="H220" s="87">
        <v>480000</v>
      </c>
    </row>
    <row r="221" spans="1:11" s="1" customFormat="1" ht="15.75" x14ac:dyDescent="0.25">
      <c r="A221" s="2">
        <v>215</v>
      </c>
      <c r="B221" s="4" t="s">
        <v>3548</v>
      </c>
      <c r="C221" s="86" t="s">
        <v>1068</v>
      </c>
      <c r="D221" s="88" t="s">
        <v>1096</v>
      </c>
      <c r="E221" s="87">
        <v>480000</v>
      </c>
      <c r="F221" s="33"/>
      <c r="H221" s="87">
        <v>480000</v>
      </c>
    </row>
    <row r="222" spans="1:11" s="1" customFormat="1" ht="15.75" x14ac:dyDescent="0.25">
      <c r="A222" s="2">
        <v>216</v>
      </c>
      <c r="B222" s="4" t="s">
        <v>3549</v>
      </c>
      <c r="C222" s="86" t="s">
        <v>924</v>
      </c>
      <c r="D222" s="88" t="s">
        <v>1096</v>
      </c>
      <c r="E222" s="87">
        <v>480000</v>
      </c>
      <c r="F222" s="33"/>
      <c r="H222" s="87">
        <v>480000</v>
      </c>
    </row>
    <row r="223" spans="1:11" s="1" customFormat="1" ht="15.75" x14ac:dyDescent="0.25">
      <c r="A223" s="2">
        <v>217</v>
      </c>
      <c r="B223" s="4" t="s">
        <v>3550</v>
      </c>
      <c r="C223" s="86" t="s">
        <v>923</v>
      </c>
      <c r="D223" s="88" t="s">
        <v>1096</v>
      </c>
      <c r="E223" s="87">
        <v>480000</v>
      </c>
      <c r="F223" s="33"/>
      <c r="H223" s="87">
        <v>480000</v>
      </c>
    </row>
    <row r="224" spans="1:11" s="1" customFormat="1" ht="15.75" x14ac:dyDescent="0.25">
      <c r="A224" s="2">
        <v>218</v>
      </c>
      <c r="B224" s="4" t="s">
        <v>3551</v>
      </c>
      <c r="C224" s="86" t="s">
        <v>801</v>
      </c>
      <c r="D224" s="88" t="s">
        <v>1096</v>
      </c>
      <c r="E224" s="87">
        <v>480000</v>
      </c>
      <c r="F224" s="33"/>
      <c r="H224" s="87">
        <v>480000</v>
      </c>
    </row>
    <row r="225" spans="1:8" s="1" customFormat="1" ht="15.75" x14ac:dyDescent="0.25">
      <c r="A225" s="2">
        <v>219</v>
      </c>
      <c r="B225" s="4" t="s">
        <v>3552</v>
      </c>
      <c r="C225" s="86" t="s">
        <v>2000</v>
      </c>
      <c r="D225" s="88" t="s">
        <v>1100</v>
      </c>
      <c r="E225" s="87">
        <v>430000</v>
      </c>
      <c r="F225" s="33"/>
      <c r="H225" s="87">
        <v>430000</v>
      </c>
    </row>
    <row r="226" spans="1:8" s="1" customFormat="1" ht="15.75" x14ac:dyDescent="0.25">
      <c r="A226" s="2">
        <v>220</v>
      </c>
      <c r="B226" s="4" t="s">
        <v>3553</v>
      </c>
      <c r="C226" s="86" t="s">
        <v>3708</v>
      </c>
      <c r="D226" s="88" t="s">
        <v>1100</v>
      </c>
      <c r="E226" s="87">
        <v>430000</v>
      </c>
      <c r="F226" s="33"/>
      <c r="H226" s="87">
        <v>430000</v>
      </c>
    </row>
    <row r="227" spans="1:8" s="1" customFormat="1" ht="15.75" x14ac:dyDescent="0.25">
      <c r="A227" s="2">
        <v>221</v>
      </c>
      <c r="B227" s="4" t="s">
        <v>3554</v>
      </c>
      <c r="C227" s="86" t="s">
        <v>3709</v>
      </c>
      <c r="D227" s="88" t="s">
        <v>1100</v>
      </c>
      <c r="E227" s="87">
        <v>430000</v>
      </c>
      <c r="F227" s="79"/>
      <c r="H227" s="87">
        <v>430000</v>
      </c>
    </row>
    <row r="228" spans="1:8" s="1" customFormat="1" ht="15.75" x14ac:dyDescent="0.25">
      <c r="A228" s="2">
        <v>222</v>
      </c>
      <c r="B228" s="4" t="s">
        <v>3555</v>
      </c>
      <c r="C228" s="86" t="s">
        <v>3710</v>
      </c>
      <c r="D228" s="88" t="s">
        <v>1100</v>
      </c>
      <c r="E228" s="87">
        <v>430000</v>
      </c>
      <c r="F228" s="33"/>
      <c r="H228" s="87">
        <v>430000</v>
      </c>
    </row>
    <row r="229" spans="1:8" s="1" customFormat="1" ht="15.75" x14ac:dyDescent="0.25">
      <c r="A229" s="2">
        <v>223</v>
      </c>
      <c r="B229" s="4" t="s">
        <v>3556</v>
      </c>
      <c r="C229" s="86" t="s">
        <v>3711</v>
      </c>
      <c r="D229" s="88" t="s">
        <v>1100</v>
      </c>
      <c r="E229" s="87">
        <v>430000</v>
      </c>
      <c r="F229" s="33"/>
      <c r="H229" s="87">
        <v>430000</v>
      </c>
    </row>
    <row r="230" spans="1:8" s="1" customFormat="1" ht="15.75" x14ac:dyDescent="0.25">
      <c r="A230" s="2">
        <v>224</v>
      </c>
      <c r="B230" s="4" t="s">
        <v>3557</v>
      </c>
      <c r="C230" s="86" t="s">
        <v>3712</v>
      </c>
      <c r="D230" s="88" t="s">
        <v>1100</v>
      </c>
      <c r="E230" s="87">
        <v>430000</v>
      </c>
      <c r="F230" s="33"/>
      <c r="H230" s="87">
        <v>430000</v>
      </c>
    </row>
    <row r="231" spans="1:8" s="1" customFormat="1" ht="15.75" x14ac:dyDescent="0.25">
      <c r="A231" s="2">
        <v>225</v>
      </c>
      <c r="B231" s="4" t="s">
        <v>3558</v>
      </c>
      <c r="C231" s="86" t="s">
        <v>3713</v>
      </c>
      <c r="D231" s="88" t="s">
        <v>3726</v>
      </c>
      <c r="E231" s="87">
        <v>640000</v>
      </c>
      <c r="F231" s="33"/>
      <c r="H231" s="87">
        <v>640000</v>
      </c>
    </row>
    <row r="232" spans="1:8" s="1" customFormat="1" ht="15.75" x14ac:dyDescent="0.25">
      <c r="A232" s="2">
        <v>226</v>
      </c>
      <c r="B232" s="4" t="s">
        <v>3559</v>
      </c>
      <c r="C232" s="86" t="s">
        <v>3714</v>
      </c>
      <c r="D232" s="88" t="s">
        <v>19</v>
      </c>
      <c r="E232" s="87">
        <v>560000</v>
      </c>
      <c r="F232" s="33"/>
      <c r="H232" s="87">
        <v>560000</v>
      </c>
    </row>
    <row r="233" spans="1:8" s="1" customFormat="1" ht="15.75" x14ac:dyDescent="0.25">
      <c r="A233" s="2">
        <v>227</v>
      </c>
      <c r="B233" s="4" t="s">
        <v>3560</v>
      </c>
      <c r="C233" s="86" t="s">
        <v>3715</v>
      </c>
      <c r="D233" s="88" t="s">
        <v>1100</v>
      </c>
      <c r="E233" s="87">
        <v>430000</v>
      </c>
      <c r="F233" s="33"/>
      <c r="H233" s="87">
        <v>430000</v>
      </c>
    </row>
    <row r="234" spans="1:8" s="1" customFormat="1" ht="15.75" x14ac:dyDescent="0.25">
      <c r="A234" s="2">
        <v>228</v>
      </c>
      <c r="B234" s="4" t="s">
        <v>3561</v>
      </c>
      <c r="C234" s="86" t="s">
        <v>3716</v>
      </c>
      <c r="D234" s="88" t="s">
        <v>1100</v>
      </c>
      <c r="E234" s="87">
        <v>430000</v>
      </c>
      <c r="F234" s="33"/>
      <c r="H234" s="87">
        <v>430000</v>
      </c>
    </row>
    <row r="235" spans="1:8" s="1" customFormat="1" ht="15.75" x14ac:dyDescent="0.25">
      <c r="A235" s="2">
        <v>229</v>
      </c>
      <c r="B235" s="4" t="s">
        <v>3562</v>
      </c>
      <c r="C235" s="86" t="s">
        <v>3717</v>
      </c>
      <c r="D235" s="88" t="s">
        <v>1100</v>
      </c>
      <c r="E235" s="87">
        <v>430000</v>
      </c>
      <c r="F235" s="33"/>
      <c r="H235" s="87">
        <v>430000</v>
      </c>
    </row>
    <row r="236" spans="1:8" s="1" customFormat="1" ht="15.75" x14ac:dyDescent="0.25">
      <c r="A236" s="2">
        <v>230</v>
      </c>
      <c r="B236" s="4" t="s">
        <v>3563</v>
      </c>
      <c r="C236" s="86" t="s">
        <v>3718</v>
      </c>
      <c r="D236" s="88" t="s">
        <v>1100</v>
      </c>
      <c r="E236" s="87">
        <v>430000</v>
      </c>
      <c r="F236" s="33"/>
      <c r="H236" s="87">
        <v>430000</v>
      </c>
    </row>
    <row r="237" spans="1:8" s="1" customFormat="1" ht="15.75" x14ac:dyDescent="0.25">
      <c r="A237" s="2">
        <v>231</v>
      </c>
      <c r="B237" s="4" t="s">
        <v>3564</v>
      </c>
      <c r="C237" s="86" t="s">
        <v>932</v>
      </c>
      <c r="D237" s="88" t="s">
        <v>1096</v>
      </c>
      <c r="E237" s="87">
        <v>480000</v>
      </c>
      <c r="F237" s="33"/>
      <c r="H237" s="87">
        <v>480000</v>
      </c>
    </row>
    <row r="238" spans="1:8" s="1" customFormat="1" ht="15.75" x14ac:dyDescent="0.25">
      <c r="A238" s="2">
        <v>232</v>
      </c>
      <c r="B238" s="4" t="s">
        <v>3565</v>
      </c>
      <c r="C238" s="86" t="s">
        <v>986</v>
      </c>
      <c r="D238" s="88" t="s">
        <v>1096</v>
      </c>
      <c r="E238" s="87">
        <v>480000</v>
      </c>
      <c r="F238" s="33"/>
      <c r="H238" s="87">
        <v>480000</v>
      </c>
    </row>
    <row r="239" spans="1:8" s="1" customFormat="1" ht="15.75" x14ac:dyDescent="0.25">
      <c r="A239" s="2">
        <v>233</v>
      </c>
      <c r="B239" s="4" t="s">
        <v>3566</v>
      </c>
      <c r="C239" s="86" t="s">
        <v>897</v>
      </c>
      <c r="D239" s="88" t="s">
        <v>1096</v>
      </c>
      <c r="E239" s="87">
        <v>480000</v>
      </c>
      <c r="F239" s="33"/>
      <c r="H239" s="87">
        <v>480000</v>
      </c>
    </row>
    <row r="240" spans="1:8" s="1" customFormat="1" ht="15.75" x14ac:dyDescent="0.25">
      <c r="A240" s="2">
        <v>234</v>
      </c>
      <c r="B240" s="4" t="s">
        <v>3567</v>
      </c>
      <c r="C240" s="86" t="s">
        <v>845</v>
      </c>
      <c r="D240" s="88" t="s">
        <v>1096</v>
      </c>
      <c r="E240" s="87">
        <v>480000</v>
      </c>
      <c r="F240" s="33"/>
      <c r="H240" s="87">
        <v>480000</v>
      </c>
    </row>
    <row r="241" spans="1:8" s="1" customFormat="1" ht="15.75" x14ac:dyDescent="0.25">
      <c r="A241" s="2">
        <v>235</v>
      </c>
      <c r="B241" s="4" t="s">
        <v>3568</v>
      </c>
      <c r="C241" s="86" t="s">
        <v>3719</v>
      </c>
      <c r="D241" s="88" t="s">
        <v>1100</v>
      </c>
      <c r="E241" s="87">
        <v>430000</v>
      </c>
      <c r="F241" s="33"/>
      <c r="H241" s="87">
        <v>430000</v>
      </c>
    </row>
    <row r="242" spans="1:8" s="1" customFormat="1" ht="15.75" x14ac:dyDescent="0.25">
      <c r="A242" s="2">
        <v>236</v>
      </c>
      <c r="B242" s="4" t="s">
        <v>3569</v>
      </c>
      <c r="C242" s="86" t="s">
        <v>3720</v>
      </c>
      <c r="D242" s="88" t="s">
        <v>1100</v>
      </c>
      <c r="E242" s="87">
        <v>430000</v>
      </c>
      <c r="F242" s="33"/>
      <c r="H242" s="87">
        <v>430000</v>
      </c>
    </row>
    <row r="243" spans="1:8" s="1" customFormat="1" ht="15.75" x14ac:dyDescent="0.25">
      <c r="A243" s="2">
        <v>237</v>
      </c>
      <c r="B243" s="4" t="s">
        <v>3570</v>
      </c>
      <c r="C243" s="86" t="s">
        <v>1492</v>
      </c>
      <c r="D243" s="88" t="s">
        <v>1096</v>
      </c>
      <c r="E243" s="87">
        <v>480000</v>
      </c>
      <c r="F243" s="33"/>
      <c r="H243" s="87">
        <v>480000</v>
      </c>
    </row>
    <row r="244" spans="1:8" s="1" customFormat="1" ht="15.75" x14ac:dyDescent="0.25">
      <c r="A244" s="2">
        <v>238</v>
      </c>
      <c r="B244" s="4" t="s">
        <v>3571</v>
      </c>
      <c r="C244" s="86" t="s">
        <v>875</v>
      </c>
      <c r="D244" s="88" t="s">
        <v>1096</v>
      </c>
      <c r="E244" s="87">
        <v>480000</v>
      </c>
      <c r="F244" s="33"/>
      <c r="H244" s="87">
        <v>480000</v>
      </c>
    </row>
    <row r="245" spans="1:8" s="1" customFormat="1" ht="15.75" x14ac:dyDescent="0.25">
      <c r="A245" s="2">
        <v>239</v>
      </c>
      <c r="B245" s="4" t="s">
        <v>3572</v>
      </c>
      <c r="C245" s="86" t="s">
        <v>877</v>
      </c>
      <c r="D245" s="88" t="s">
        <v>1096</v>
      </c>
      <c r="E245" s="87">
        <v>480000</v>
      </c>
      <c r="F245" s="33"/>
      <c r="H245" s="87">
        <v>480000</v>
      </c>
    </row>
    <row r="246" spans="1:8" s="1" customFormat="1" ht="15.75" x14ac:dyDescent="0.25">
      <c r="A246" s="2">
        <v>240</v>
      </c>
      <c r="B246" s="4" t="s">
        <v>3573</v>
      </c>
      <c r="C246" s="86" t="s">
        <v>937</v>
      </c>
      <c r="D246" s="88" t="s">
        <v>1096</v>
      </c>
      <c r="E246" s="87">
        <v>480000</v>
      </c>
      <c r="F246" s="33"/>
      <c r="H246" s="87">
        <v>480000</v>
      </c>
    </row>
    <row r="247" spans="1:8" s="1" customFormat="1" ht="15.75" x14ac:dyDescent="0.25">
      <c r="A247" s="2">
        <v>241</v>
      </c>
      <c r="B247" s="4" t="s">
        <v>3574</v>
      </c>
      <c r="C247" s="86" t="s">
        <v>933</v>
      </c>
      <c r="D247" s="88" t="s">
        <v>1096</v>
      </c>
      <c r="E247" s="87">
        <v>480000</v>
      </c>
      <c r="F247" s="33"/>
      <c r="H247" s="87">
        <v>480000</v>
      </c>
    </row>
    <row r="248" spans="1:8" s="1" customFormat="1" ht="15.75" x14ac:dyDescent="0.25">
      <c r="A248" s="2">
        <v>242</v>
      </c>
      <c r="B248" s="4" t="s">
        <v>3575</v>
      </c>
      <c r="C248" s="86" t="s">
        <v>921</v>
      </c>
      <c r="D248" s="88" t="s">
        <v>1096</v>
      </c>
      <c r="E248" s="87">
        <v>480000</v>
      </c>
      <c r="F248" s="33"/>
      <c r="H248" s="87">
        <v>480000</v>
      </c>
    </row>
    <row r="249" spans="1:8" s="1" customFormat="1" ht="15.75" x14ac:dyDescent="0.25">
      <c r="A249" s="2">
        <v>243</v>
      </c>
      <c r="B249" s="4" t="s">
        <v>3576</v>
      </c>
      <c r="C249" s="86" t="s">
        <v>3721</v>
      </c>
      <c r="D249" s="88" t="s">
        <v>3278</v>
      </c>
      <c r="E249" s="87">
        <v>400000</v>
      </c>
      <c r="F249" s="33"/>
      <c r="H249" s="87">
        <v>400000</v>
      </c>
    </row>
    <row r="250" spans="1:8" s="1" customFormat="1" ht="15.75" x14ac:dyDescent="0.25">
      <c r="A250" s="2">
        <v>244</v>
      </c>
      <c r="B250" s="4" t="s">
        <v>3577</v>
      </c>
      <c r="C250" s="86" t="s">
        <v>1089</v>
      </c>
      <c r="D250" s="88" t="s">
        <v>1096</v>
      </c>
      <c r="E250" s="87">
        <v>480000</v>
      </c>
      <c r="F250" s="85"/>
      <c r="H250" s="87">
        <v>480000</v>
      </c>
    </row>
    <row r="251" spans="1:8" s="1" customFormat="1" ht="15.75" x14ac:dyDescent="0.25">
      <c r="A251" s="2">
        <v>245</v>
      </c>
      <c r="B251" s="4" t="s">
        <v>3578</v>
      </c>
      <c r="C251" s="86" t="s">
        <v>3722</v>
      </c>
      <c r="D251" s="88" t="s">
        <v>1096</v>
      </c>
      <c r="E251" s="87">
        <v>480000</v>
      </c>
      <c r="F251" s="85"/>
      <c r="H251" s="87">
        <v>480000</v>
      </c>
    </row>
    <row r="252" spans="1:8" s="1" customFormat="1" ht="15.75" x14ac:dyDescent="0.25">
      <c r="A252" s="2">
        <v>246</v>
      </c>
      <c r="B252" s="4" t="s">
        <v>3579</v>
      </c>
      <c r="C252" s="86" t="s">
        <v>3723</v>
      </c>
      <c r="D252" s="88" t="s">
        <v>1100</v>
      </c>
      <c r="E252" s="87">
        <v>430000</v>
      </c>
      <c r="F252" s="85"/>
      <c r="H252" s="87">
        <v>430000</v>
      </c>
    </row>
    <row r="253" spans="1:8" s="1" customFormat="1" ht="15.75" x14ac:dyDescent="0.25">
      <c r="A253" s="2">
        <v>247</v>
      </c>
      <c r="B253" s="4" t="s">
        <v>3580</v>
      </c>
      <c r="C253" s="86" t="s">
        <v>3724</v>
      </c>
      <c r="D253" s="88" t="s">
        <v>1100</v>
      </c>
      <c r="E253" s="87">
        <v>430000</v>
      </c>
      <c r="F253" s="85"/>
      <c r="H253" s="87">
        <v>430000</v>
      </c>
    </row>
    <row r="254" spans="1:8" s="1" customFormat="1" ht="15.75" x14ac:dyDescent="0.25">
      <c r="A254" s="2">
        <v>248</v>
      </c>
      <c r="B254" s="4" t="s">
        <v>3581</v>
      </c>
      <c r="C254" s="86" t="s">
        <v>2078</v>
      </c>
      <c r="D254" s="88" t="s">
        <v>1100</v>
      </c>
      <c r="E254" s="87">
        <v>430000</v>
      </c>
      <c r="F254" s="85"/>
      <c r="H254" s="87">
        <v>430000</v>
      </c>
    </row>
    <row r="255" spans="1:8" s="1" customFormat="1" ht="15.75" x14ac:dyDescent="0.25">
      <c r="A255" s="2">
        <v>249</v>
      </c>
      <c r="B255" s="4" t="s">
        <v>3582</v>
      </c>
      <c r="C255" s="86" t="s">
        <v>1537</v>
      </c>
      <c r="D255" s="88" t="s">
        <v>1096</v>
      </c>
      <c r="E255" s="87">
        <v>480000</v>
      </c>
      <c r="F255" s="85"/>
      <c r="H255" s="87">
        <v>480000</v>
      </c>
    </row>
    <row r="256" spans="1:8" s="1" customFormat="1" ht="15.75" x14ac:dyDescent="0.25">
      <c r="A256" s="2">
        <v>250</v>
      </c>
      <c r="B256" s="4" t="s">
        <v>3583</v>
      </c>
      <c r="C256" s="86" t="s">
        <v>3107</v>
      </c>
      <c r="D256" s="88" t="s">
        <v>1096</v>
      </c>
      <c r="E256" s="87">
        <v>480000</v>
      </c>
      <c r="F256" s="33"/>
      <c r="H256" s="87">
        <v>480000</v>
      </c>
    </row>
    <row r="257" spans="1:10" s="1" customFormat="1" ht="15.75" x14ac:dyDescent="0.25">
      <c r="A257" s="2">
        <v>251</v>
      </c>
      <c r="B257" s="4" t="s">
        <v>3584</v>
      </c>
      <c r="C257" s="86" t="s">
        <v>769</v>
      </c>
      <c r="D257" s="88" t="s">
        <v>1096</v>
      </c>
      <c r="E257" s="87">
        <v>480000</v>
      </c>
      <c r="F257" s="33"/>
      <c r="H257" s="87">
        <v>480000</v>
      </c>
    </row>
    <row r="258" spans="1:10" s="1" customFormat="1" ht="15.75" x14ac:dyDescent="0.25">
      <c r="A258" s="2">
        <v>252</v>
      </c>
      <c r="B258" s="4" t="s">
        <v>3585</v>
      </c>
      <c r="C258" s="86" t="s">
        <v>827</v>
      </c>
      <c r="D258" s="88" t="s">
        <v>1096</v>
      </c>
      <c r="E258" s="87">
        <v>480000</v>
      </c>
      <c r="F258" s="33"/>
      <c r="H258" s="87">
        <v>480000</v>
      </c>
    </row>
    <row r="259" spans="1:10" s="1" customFormat="1" ht="15.75" x14ac:dyDescent="0.25">
      <c r="A259" s="2">
        <v>253</v>
      </c>
      <c r="B259" s="4" t="s">
        <v>3586</v>
      </c>
      <c r="C259" s="86" t="s">
        <v>825</v>
      </c>
      <c r="D259" s="88" t="s">
        <v>1096</v>
      </c>
      <c r="E259" s="87">
        <v>480000</v>
      </c>
      <c r="F259" s="33"/>
      <c r="H259" s="87">
        <v>480000</v>
      </c>
    </row>
    <row r="260" spans="1:10" s="1" customFormat="1" ht="15.75" x14ac:dyDescent="0.25">
      <c r="A260" s="2">
        <v>254</v>
      </c>
      <c r="B260" s="4" t="s">
        <v>3587</v>
      </c>
      <c r="C260" s="86" t="s">
        <v>828</v>
      </c>
      <c r="D260" s="88" t="s">
        <v>1096</v>
      </c>
      <c r="E260" s="87">
        <v>480000</v>
      </c>
      <c r="F260" s="33"/>
      <c r="H260" s="87">
        <v>480000</v>
      </c>
    </row>
    <row r="261" spans="1:10" s="1" customFormat="1" ht="15.75" x14ac:dyDescent="0.25">
      <c r="A261" s="2">
        <v>255</v>
      </c>
      <c r="B261" s="4" t="s">
        <v>3588</v>
      </c>
      <c r="C261" s="86" t="s">
        <v>988</v>
      </c>
      <c r="D261" s="88" t="s">
        <v>1096</v>
      </c>
      <c r="E261" s="87">
        <v>480000</v>
      </c>
      <c r="F261" s="85"/>
      <c r="H261" s="87">
        <v>480000</v>
      </c>
    </row>
    <row r="262" spans="1:10" s="1" customFormat="1" ht="15.75" x14ac:dyDescent="0.25">
      <c r="A262" s="2">
        <v>256</v>
      </c>
      <c r="B262" s="4" t="s">
        <v>3589</v>
      </c>
      <c r="C262" s="86" t="s">
        <v>906</v>
      </c>
      <c r="D262" s="88" t="s">
        <v>1096</v>
      </c>
      <c r="E262" s="87">
        <v>480000</v>
      </c>
      <c r="F262" s="33"/>
      <c r="H262" s="87">
        <v>480000</v>
      </c>
    </row>
    <row r="263" spans="1:10" s="1" customFormat="1" ht="15.75" x14ac:dyDescent="0.25">
      <c r="A263" s="121" t="s">
        <v>244</v>
      </c>
      <c r="B263" s="121"/>
      <c r="C263" s="121"/>
      <c r="D263" s="121"/>
      <c r="E263" s="14">
        <f>SUM(E7:E262)</f>
        <v>129545000</v>
      </c>
      <c r="F263" s="6"/>
      <c r="H263" s="38">
        <f>SUM(H68:H262)</f>
        <v>77650000</v>
      </c>
      <c r="J263" s="1">
        <f>430</f>
        <v>430</v>
      </c>
    </row>
    <row r="264" spans="1:10" s="1" customFormat="1" ht="15.75" x14ac:dyDescent="0.25">
      <c r="A264" s="122" t="s">
        <v>4003</v>
      </c>
      <c r="B264" s="123"/>
      <c r="C264" s="123"/>
      <c r="D264" s="123"/>
      <c r="E264" s="123"/>
      <c r="F264" s="124"/>
    </row>
    <row r="265" spans="1:10" s="1" customFormat="1" ht="15.75" x14ac:dyDescent="0.25">
      <c r="A265" s="116" t="s">
        <v>1658</v>
      </c>
      <c r="B265" s="116"/>
      <c r="C265" s="116"/>
      <c r="D265" s="116"/>
      <c r="E265" s="116"/>
      <c r="F265" s="116"/>
    </row>
    <row r="266" spans="1:10" s="1" customFormat="1" ht="15.75" x14ac:dyDescent="0.25">
      <c r="A266" s="117" t="s">
        <v>246</v>
      </c>
      <c r="B266" s="117"/>
      <c r="C266" s="81" t="s">
        <v>247</v>
      </c>
      <c r="D266" s="81" t="s">
        <v>248</v>
      </c>
      <c r="E266" s="118" t="s">
        <v>249</v>
      </c>
      <c r="F266" s="118"/>
    </row>
    <row r="267" spans="1:10" s="1" customFormat="1" ht="15.75" x14ac:dyDescent="0.25">
      <c r="A267" s="81"/>
      <c r="B267" s="81"/>
      <c r="C267" s="81"/>
      <c r="D267" s="81"/>
      <c r="E267" s="82"/>
      <c r="F267" s="82"/>
    </row>
    <row r="268" spans="1:10" s="1" customFormat="1" ht="15.75" x14ac:dyDescent="0.25">
      <c r="A268" s="81"/>
      <c r="B268" s="81"/>
      <c r="C268" s="81"/>
      <c r="D268" s="81"/>
      <c r="E268" s="82"/>
      <c r="F268" s="82"/>
    </row>
    <row r="269" spans="1:10" s="1" customFormat="1" ht="15.75" x14ac:dyDescent="0.25">
      <c r="A269" s="81"/>
      <c r="B269" s="81"/>
      <c r="C269" s="81"/>
      <c r="D269" s="81"/>
      <c r="E269" s="82"/>
      <c r="F269" s="82"/>
    </row>
    <row r="270" spans="1:10" s="1" customFormat="1" ht="15.75" x14ac:dyDescent="0.25">
      <c r="A270" s="81"/>
      <c r="B270" s="81"/>
      <c r="C270" s="84" t="s">
        <v>250</v>
      </c>
      <c r="D270" s="84" t="s">
        <v>251</v>
      </c>
      <c r="E270" s="118" t="s">
        <v>252</v>
      </c>
      <c r="F270" s="118"/>
    </row>
    <row r="271" spans="1:10" s="1" customFormat="1" ht="15.75" x14ac:dyDescent="0.25">
      <c r="A271" s="15" t="s">
        <v>253</v>
      </c>
      <c r="B271" s="15"/>
      <c r="C271" s="11"/>
      <c r="D271" s="84"/>
      <c r="E271" s="82"/>
      <c r="F271" s="82"/>
    </row>
    <row r="272" spans="1:10" s="1" customFormat="1" x14ac:dyDescent="0.25">
      <c r="A272" s="15" t="s">
        <v>4004</v>
      </c>
      <c r="B272" s="15"/>
      <c r="C272" s="15"/>
      <c r="D272" s="12"/>
      <c r="E272" s="13"/>
      <c r="F272" s="8"/>
      <c r="H272" s="1">
        <f>110920+14720+935+935+935+1100</f>
        <v>129545</v>
      </c>
    </row>
    <row r="273" spans="1:6" s="1" customFormat="1" x14ac:dyDescent="0.25">
      <c r="A273" s="12" t="s">
        <v>4002</v>
      </c>
      <c r="B273" s="15"/>
      <c r="C273" s="15"/>
      <c r="D273" s="12"/>
      <c r="E273" s="13"/>
      <c r="F273" s="8"/>
    </row>
    <row r="274" spans="1:6" s="1" customFormat="1" x14ac:dyDescent="0.25">
      <c r="A274" s="12" t="s">
        <v>3735</v>
      </c>
      <c r="B274" s="12"/>
      <c r="C274" s="12"/>
      <c r="D274" s="12"/>
      <c r="E274" s="13"/>
      <c r="F274" s="8"/>
    </row>
    <row r="275" spans="1:6" s="1" customFormat="1" x14ac:dyDescent="0.25">
      <c r="A275" s="12" t="s">
        <v>3736</v>
      </c>
      <c r="B275" s="12"/>
      <c r="C275" s="12"/>
      <c r="D275" s="12"/>
      <c r="E275" s="13"/>
      <c r="F275" s="8"/>
    </row>
    <row r="276" spans="1:6" s="1" customFormat="1" x14ac:dyDescent="0.25">
      <c r="A276" s="12" t="s">
        <v>3316</v>
      </c>
      <c r="B276" s="12"/>
      <c r="C276" s="12"/>
      <c r="D276" s="12"/>
      <c r="E276" s="16"/>
      <c r="F276" s="16"/>
    </row>
    <row r="277" spans="1:6" s="1" customFormat="1" x14ac:dyDescent="0.25">
      <c r="A277" s="50" t="s">
        <v>3734</v>
      </c>
      <c r="B277" s="12"/>
      <c r="C277" s="12"/>
      <c r="D277" s="12"/>
      <c r="E277" s="16"/>
      <c r="F277" s="16"/>
    </row>
    <row r="278" spans="1:6" s="1" customFormat="1" x14ac:dyDescent="0.25">
      <c r="A278" s="50" t="s">
        <v>3733</v>
      </c>
      <c r="B278" s="12"/>
      <c r="C278" s="12"/>
      <c r="D278" s="12"/>
      <c r="E278" s="16"/>
      <c r="F278" s="16"/>
    </row>
    <row r="279" spans="1:6" s="1" customFormat="1" x14ac:dyDescent="0.25">
      <c r="A279" s="50"/>
      <c r="B279" s="12"/>
      <c r="C279" s="12"/>
      <c r="D279" s="12"/>
      <c r="E279" s="16"/>
      <c r="F279" s="16"/>
    </row>
    <row r="280" spans="1:6" s="1" customFormat="1" x14ac:dyDescent="0.25">
      <c r="A280" s="50"/>
      <c r="B280" s="12"/>
      <c r="C280" s="12"/>
      <c r="D280" s="12"/>
      <c r="E280" s="16"/>
      <c r="F280" s="16"/>
    </row>
    <row r="281" spans="1:6" s="1" customFormat="1" x14ac:dyDescent="0.25">
      <c r="A281" s="50"/>
      <c r="B281" s="12"/>
      <c r="C281" s="12"/>
      <c r="D281" s="12"/>
      <c r="E281" s="16"/>
      <c r="F281" s="16"/>
    </row>
    <row r="282" spans="1:6" s="1" customFormat="1" x14ac:dyDescent="0.25">
      <c r="A282" s="50"/>
      <c r="B282" s="12"/>
      <c r="C282" s="12"/>
      <c r="D282" s="12"/>
      <c r="E282" s="16"/>
      <c r="F282" s="16"/>
    </row>
    <row r="283" spans="1:6" s="1" customFormat="1" x14ac:dyDescent="0.25">
      <c r="A283" s="50"/>
      <c r="B283" s="12"/>
      <c r="C283" s="12"/>
      <c r="D283" s="12"/>
      <c r="E283" s="16"/>
      <c r="F283" s="16"/>
    </row>
    <row r="284" spans="1:6" s="1" customFormat="1" x14ac:dyDescent="0.25">
      <c r="A284" s="50"/>
      <c r="B284" s="12"/>
      <c r="C284" s="12"/>
      <c r="D284" s="12"/>
      <c r="E284" s="16"/>
      <c r="F284" s="16"/>
    </row>
    <row r="285" spans="1:6" s="1" customFormat="1" x14ac:dyDescent="0.25">
      <c r="A285" s="50"/>
      <c r="B285" s="12"/>
      <c r="C285" s="12"/>
      <c r="D285" s="12"/>
      <c r="E285" s="16"/>
      <c r="F285" s="16"/>
    </row>
    <row r="286" spans="1:6" s="1" customFormat="1" x14ac:dyDescent="0.25">
      <c r="A286" s="50"/>
      <c r="B286" s="12"/>
      <c r="C286" s="12"/>
      <c r="D286" s="12"/>
      <c r="E286" s="16"/>
      <c r="F286" s="16"/>
    </row>
    <row r="287" spans="1:6" s="1" customFormat="1" x14ac:dyDescent="0.25">
      <c r="A287" s="50"/>
      <c r="B287" s="12"/>
      <c r="C287" s="12"/>
      <c r="D287" s="12"/>
      <c r="E287" s="16"/>
      <c r="F287" s="16"/>
    </row>
    <row r="288" spans="1:6" s="1" customFormat="1" x14ac:dyDescent="0.25">
      <c r="A288" s="50"/>
      <c r="B288" s="12"/>
      <c r="C288" s="12"/>
      <c r="D288" s="12"/>
      <c r="E288" s="16"/>
      <c r="F288" s="16"/>
    </row>
    <row r="289" spans="1:6" s="1" customFormat="1" x14ac:dyDescent="0.25">
      <c r="A289" s="50"/>
      <c r="B289" s="12"/>
      <c r="C289" s="12"/>
      <c r="D289" s="12"/>
      <c r="E289" s="16"/>
      <c r="F289" s="16"/>
    </row>
    <row r="290" spans="1:6" s="1" customFormat="1" x14ac:dyDescent="0.25">
      <c r="A290" s="50"/>
      <c r="B290" s="12"/>
      <c r="C290" s="12"/>
      <c r="D290" s="12"/>
      <c r="E290" s="16"/>
      <c r="F290" s="16"/>
    </row>
    <row r="291" spans="1:6" s="1" customFormat="1" x14ac:dyDescent="0.25">
      <c r="A291" s="50"/>
      <c r="B291" s="12"/>
      <c r="C291" s="12"/>
      <c r="D291" s="12"/>
      <c r="E291" s="16"/>
      <c r="F291" s="16"/>
    </row>
    <row r="292" spans="1:6" s="1" customFormat="1" x14ac:dyDescent="0.25">
      <c r="A292" s="50"/>
      <c r="B292" s="12"/>
      <c r="C292" s="12"/>
      <c r="D292" s="12"/>
      <c r="E292" s="16"/>
      <c r="F292" s="16"/>
    </row>
    <row r="293" spans="1:6" s="1" customFormat="1" x14ac:dyDescent="0.25">
      <c r="A293" s="50"/>
      <c r="B293" s="12"/>
      <c r="C293" s="12"/>
      <c r="D293" s="12"/>
      <c r="E293" s="16"/>
      <c r="F293" s="16"/>
    </row>
    <row r="294" spans="1:6" s="1" customFormat="1" x14ac:dyDescent="0.25">
      <c r="A294" s="50"/>
      <c r="B294" s="12"/>
      <c r="C294" s="12"/>
      <c r="D294" s="12"/>
      <c r="E294" s="16"/>
      <c r="F294" s="16"/>
    </row>
    <row r="295" spans="1:6" s="1" customFormat="1" x14ac:dyDescent="0.25">
      <c r="A295" s="50"/>
      <c r="B295" s="12"/>
      <c r="C295" s="12"/>
      <c r="D295" s="12"/>
      <c r="E295" s="16"/>
      <c r="F295" s="16"/>
    </row>
    <row r="296" spans="1:6" s="1" customFormat="1" x14ac:dyDescent="0.25">
      <c r="A296" s="50"/>
      <c r="B296" s="12"/>
      <c r="C296" s="12"/>
      <c r="D296" s="12"/>
      <c r="E296" s="16"/>
      <c r="F296" s="16"/>
    </row>
    <row r="297" spans="1:6" s="1" customFormat="1" x14ac:dyDescent="0.25">
      <c r="A297" s="50"/>
      <c r="B297" s="12"/>
      <c r="C297" s="12"/>
      <c r="D297" s="12"/>
      <c r="E297" s="16"/>
      <c r="F297" s="16"/>
    </row>
    <row r="298" spans="1:6" s="1" customFormat="1" x14ac:dyDescent="0.25">
      <c r="A298" s="50"/>
      <c r="B298" s="12"/>
      <c r="C298" s="12"/>
      <c r="D298" s="12"/>
      <c r="E298" s="16"/>
      <c r="F298" s="16"/>
    </row>
    <row r="299" spans="1:6" s="1" customFormat="1" x14ac:dyDescent="0.25">
      <c r="A299" s="50"/>
      <c r="B299" s="12"/>
      <c r="C299" s="12"/>
      <c r="D299" s="12"/>
      <c r="E299" s="16"/>
      <c r="F299" s="16"/>
    </row>
    <row r="300" spans="1:6" s="1" customFormat="1" x14ac:dyDescent="0.25">
      <c r="A300" s="50"/>
      <c r="B300" s="12"/>
      <c r="C300" s="12"/>
      <c r="D300" s="12"/>
      <c r="E300" s="16"/>
      <c r="F300" s="16"/>
    </row>
    <row r="301" spans="1:6" s="1" customFormat="1" x14ac:dyDescent="0.25">
      <c r="A301" s="50"/>
      <c r="B301" s="12"/>
      <c r="C301" s="12"/>
      <c r="D301" s="12"/>
      <c r="E301" s="16"/>
      <c r="F301" s="16"/>
    </row>
    <row r="302" spans="1:6" s="1" customFormat="1" x14ac:dyDescent="0.25">
      <c r="A302" s="50"/>
      <c r="B302" s="12"/>
      <c r="C302" s="12"/>
      <c r="D302" s="12"/>
      <c r="E302" s="16"/>
      <c r="F302" s="16"/>
    </row>
    <row r="303" spans="1:6" s="1" customFormat="1" ht="15.75" x14ac:dyDescent="0.25">
      <c r="A303" s="125" t="s">
        <v>0</v>
      </c>
      <c r="B303" s="125"/>
      <c r="C303" s="125"/>
      <c r="D303" s="125"/>
      <c r="E303" s="125"/>
      <c r="F303" s="125"/>
    </row>
    <row r="304" spans="1:6" s="1" customFormat="1" ht="15.75" x14ac:dyDescent="0.25">
      <c r="A304" s="119" t="s">
        <v>1</v>
      </c>
      <c r="B304" s="119"/>
      <c r="C304" s="119"/>
      <c r="D304" s="119"/>
      <c r="E304" s="119"/>
      <c r="F304" s="119"/>
    </row>
    <row r="305" spans="1:8" s="1" customFormat="1" ht="15.75" x14ac:dyDescent="0.25">
      <c r="A305" s="72"/>
      <c r="B305" s="72"/>
      <c r="C305" s="72"/>
      <c r="D305" s="72"/>
      <c r="E305" s="72"/>
      <c r="F305" s="72"/>
    </row>
    <row r="306" spans="1:8" s="1" customFormat="1" ht="15.75" x14ac:dyDescent="0.25">
      <c r="A306" s="120" t="s">
        <v>2</v>
      </c>
      <c r="B306" s="120"/>
      <c r="C306" s="120"/>
      <c r="D306" s="120"/>
      <c r="E306" s="120"/>
      <c r="F306" s="120"/>
    </row>
    <row r="307" spans="1:8" s="1" customFormat="1" ht="15.75" x14ac:dyDescent="0.25">
      <c r="A307" s="22"/>
      <c r="B307" s="22"/>
      <c r="C307" s="22"/>
      <c r="D307" s="22"/>
      <c r="E307" s="22"/>
      <c r="F307" s="22"/>
    </row>
    <row r="308" spans="1:8" s="1" customFormat="1" ht="15.75" x14ac:dyDescent="0.25">
      <c r="A308" s="2" t="s">
        <v>3</v>
      </c>
      <c r="B308" s="2" t="s">
        <v>4</v>
      </c>
      <c r="C308" s="3" t="s">
        <v>5</v>
      </c>
      <c r="D308" s="2" t="s">
        <v>6</v>
      </c>
      <c r="E308" s="5" t="s">
        <v>7</v>
      </c>
      <c r="F308" s="24" t="s">
        <v>8</v>
      </c>
    </row>
    <row r="309" spans="1:8" s="1" customFormat="1" ht="15.75" x14ac:dyDescent="0.25">
      <c r="A309" s="2">
        <v>1</v>
      </c>
      <c r="B309" s="4" t="s">
        <v>2842</v>
      </c>
      <c r="C309" s="45" t="s">
        <v>3091</v>
      </c>
      <c r="D309" s="39" t="s">
        <v>2510</v>
      </c>
      <c r="E309" s="46">
        <v>935000</v>
      </c>
      <c r="F309" s="2"/>
      <c r="G309" s="46">
        <v>935000</v>
      </c>
    </row>
    <row r="310" spans="1:8" s="1" customFormat="1" ht="15.75" x14ac:dyDescent="0.25">
      <c r="A310" s="2">
        <v>2</v>
      </c>
      <c r="B310" s="4" t="s">
        <v>2843</v>
      </c>
      <c r="C310" s="45" t="s">
        <v>2098</v>
      </c>
      <c r="D310" s="39" t="s">
        <v>3276</v>
      </c>
      <c r="E310" s="46">
        <v>935000</v>
      </c>
      <c r="F310" s="33"/>
      <c r="G310" s="46">
        <v>935000</v>
      </c>
    </row>
    <row r="311" spans="1:8" s="1" customFormat="1" ht="15.75" x14ac:dyDescent="0.25">
      <c r="A311" s="2">
        <v>3</v>
      </c>
      <c r="B311" s="4" t="s">
        <v>2844</v>
      </c>
      <c r="C311" s="45" t="s">
        <v>3092</v>
      </c>
      <c r="D311" s="39" t="s">
        <v>71</v>
      </c>
      <c r="E311" s="46">
        <v>430000</v>
      </c>
      <c r="F311" s="33"/>
      <c r="G311" s="46">
        <v>430000</v>
      </c>
    </row>
    <row r="312" spans="1:8" s="1" customFormat="1" ht="15.75" x14ac:dyDescent="0.25">
      <c r="A312" s="2">
        <v>4</v>
      </c>
      <c r="B312" s="4" t="s">
        <v>2845</v>
      </c>
      <c r="C312" s="45" t="s">
        <v>3093</v>
      </c>
      <c r="D312" s="39" t="s">
        <v>71</v>
      </c>
      <c r="E312" s="46">
        <v>430000</v>
      </c>
      <c r="F312" s="33"/>
      <c r="G312" s="46">
        <v>430000</v>
      </c>
    </row>
    <row r="313" spans="1:8" s="1" customFormat="1" ht="15.75" x14ac:dyDescent="0.25">
      <c r="A313" s="2">
        <v>5</v>
      </c>
      <c r="B313" s="4" t="s">
        <v>2846</v>
      </c>
      <c r="C313" s="45" t="s">
        <v>3094</v>
      </c>
      <c r="D313" s="39" t="s">
        <v>71</v>
      </c>
      <c r="E313" s="46">
        <v>430000</v>
      </c>
      <c r="F313" s="33"/>
      <c r="G313" s="46">
        <v>430000</v>
      </c>
    </row>
    <row r="314" spans="1:8" s="1" customFormat="1" ht="15.75" x14ac:dyDescent="0.25">
      <c r="A314" s="2">
        <v>6</v>
      </c>
      <c r="B314" s="4" t="s">
        <v>2847</v>
      </c>
      <c r="C314" s="45" t="s">
        <v>3095</v>
      </c>
      <c r="D314" s="39" t="s">
        <v>71</v>
      </c>
      <c r="E314" s="46">
        <v>430000</v>
      </c>
      <c r="F314" s="33"/>
      <c r="G314" s="46">
        <v>430000</v>
      </c>
    </row>
    <row r="315" spans="1:8" s="1" customFormat="1" ht="15.75" x14ac:dyDescent="0.25">
      <c r="A315" s="2">
        <v>7</v>
      </c>
      <c r="B315" s="4" t="s">
        <v>2848</v>
      </c>
      <c r="C315" s="45" t="s">
        <v>3096</v>
      </c>
      <c r="D315" s="39" t="s">
        <v>71</v>
      </c>
      <c r="E315" s="46">
        <v>430000</v>
      </c>
      <c r="F315" s="33"/>
      <c r="H315" s="46">
        <v>430000</v>
      </c>
    </row>
    <row r="316" spans="1:8" s="1" customFormat="1" ht="15.75" x14ac:dyDescent="0.25">
      <c r="A316" s="2">
        <v>8</v>
      </c>
      <c r="B316" s="4" t="s">
        <v>2849</v>
      </c>
      <c r="C316" s="45" t="s">
        <v>3097</v>
      </c>
      <c r="D316" s="39" t="s">
        <v>71</v>
      </c>
      <c r="E316" s="46">
        <v>430000</v>
      </c>
      <c r="F316" s="33"/>
      <c r="H316" s="46">
        <v>430000</v>
      </c>
    </row>
    <row r="317" spans="1:8" s="1" customFormat="1" ht="15.75" x14ac:dyDescent="0.25">
      <c r="A317" s="2">
        <v>9</v>
      </c>
      <c r="B317" s="4" t="s">
        <v>2850</v>
      </c>
      <c r="C317" s="45" t="s">
        <v>3098</v>
      </c>
      <c r="D317" s="39" t="s">
        <v>71</v>
      </c>
      <c r="E317" s="46">
        <v>430000</v>
      </c>
      <c r="F317" s="33"/>
      <c r="H317" s="46">
        <v>430000</v>
      </c>
    </row>
    <row r="318" spans="1:8" s="1" customFormat="1" ht="15.75" x14ac:dyDescent="0.25">
      <c r="A318" s="2">
        <v>10</v>
      </c>
      <c r="B318" s="4" t="s">
        <v>2851</v>
      </c>
      <c r="C318" s="45" t="s">
        <v>3099</v>
      </c>
      <c r="D318" s="39" t="s">
        <v>71</v>
      </c>
      <c r="E318" s="46">
        <v>430000</v>
      </c>
      <c r="F318" s="33"/>
      <c r="H318" s="46">
        <v>430000</v>
      </c>
    </row>
    <row r="319" spans="1:8" s="1" customFormat="1" ht="15.75" x14ac:dyDescent="0.25">
      <c r="A319" s="2">
        <v>11</v>
      </c>
      <c r="B319" s="4" t="s">
        <v>2852</v>
      </c>
      <c r="C319" s="45" t="s">
        <v>3100</v>
      </c>
      <c r="D319" s="39" t="s">
        <v>71</v>
      </c>
      <c r="E319" s="46">
        <v>430000</v>
      </c>
      <c r="F319" s="33"/>
      <c r="H319" s="46">
        <v>430000</v>
      </c>
    </row>
    <row r="320" spans="1:8" s="1" customFormat="1" ht="15.75" x14ac:dyDescent="0.25">
      <c r="A320" s="2">
        <v>12</v>
      </c>
      <c r="B320" s="4" t="s">
        <v>2853</v>
      </c>
      <c r="C320" s="45" t="s">
        <v>3101</v>
      </c>
      <c r="D320" s="39" t="s">
        <v>71</v>
      </c>
      <c r="E320" s="46">
        <v>430000</v>
      </c>
      <c r="F320" s="33"/>
      <c r="H320" s="46">
        <v>430000</v>
      </c>
    </row>
    <row r="321" spans="1:8" s="1" customFormat="1" ht="15.75" x14ac:dyDescent="0.25">
      <c r="A321" s="2">
        <v>13</v>
      </c>
      <c r="B321" s="4" t="s">
        <v>2854</v>
      </c>
      <c r="C321" s="45" t="s">
        <v>3102</v>
      </c>
      <c r="D321" s="39" t="s">
        <v>71</v>
      </c>
      <c r="E321" s="46">
        <v>430000</v>
      </c>
      <c r="F321" s="33"/>
      <c r="H321" s="46">
        <v>430000</v>
      </c>
    </row>
    <row r="322" spans="1:8" s="1" customFormat="1" ht="15.75" x14ac:dyDescent="0.25">
      <c r="A322" s="2">
        <v>14</v>
      </c>
      <c r="B322" s="4" t="s">
        <v>2855</v>
      </c>
      <c r="C322" s="45" t="s">
        <v>3103</v>
      </c>
      <c r="D322" s="39" t="s">
        <v>71</v>
      </c>
      <c r="E322" s="46">
        <v>430000</v>
      </c>
      <c r="F322" s="33"/>
      <c r="H322" s="46">
        <v>430000</v>
      </c>
    </row>
    <row r="323" spans="1:8" s="1" customFormat="1" ht="15.75" x14ac:dyDescent="0.25">
      <c r="A323" s="2">
        <v>15</v>
      </c>
      <c r="B323" s="4" t="s">
        <v>2856</v>
      </c>
      <c r="C323" s="45" t="s">
        <v>3104</v>
      </c>
      <c r="D323" s="39" t="s">
        <v>2510</v>
      </c>
      <c r="E323" s="46">
        <v>935000</v>
      </c>
      <c r="F323" s="33"/>
      <c r="H323" s="46">
        <v>935000</v>
      </c>
    </row>
    <row r="324" spans="1:8" s="1" customFormat="1" ht="15.75" x14ac:dyDescent="0.25">
      <c r="A324" s="2">
        <v>16</v>
      </c>
      <c r="B324" s="4" t="s">
        <v>2857</v>
      </c>
      <c r="C324" s="45" t="s">
        <v>3104</v>
      </c>
      <c r="D324" s="39" t="s">
        <v>2510</v>
      </c>
      <c r="E324" s="46">
        <v>935000</v>
      </c>
      <c r="F324" s="33"/>
      <c r="H324" s="46">
        <v>935000</v>
      </c>
    </row>
    <row r="325" spans="1:8" s="1" customFormat="1" ht="15.75" x14ac:dyDescent="0.25">
      <c r="A325" s="2">
        <v>17</v>
      </c>
      <c r="B325" s="4" t="s">
        <v>2858</v>
      </c>
      <c r="C325" s="45" t="s">
        <v>3105</v>
      </c>
      <c r="D325" s="39" t="s">
        <v>1096</v>
      </c>
      <c r="E325" s="46">
        <v>480000</v>
      </c>
      <c r="F325" s="33"/>
      <c r="H325" s="46">
        <v>480000</v>
      </c>
    </row>
    <row r="326" spans="1:8" s="1" customFormat="1" ht="15.75" x14ac:dyDescent="0.25">
      <c r="A326" s="2">
        <v>18</v>
      </c>
      <c r="B326" s="4" t="s">
        <v>2859</v>
      </c>
      <c r="C326" s="45" t="s">
        <v>3106</v>
      </c>
      <c r="D326" s="39" t="s">
        <v>71</v>
      </c>
      <c r="E326" s="46">
        <v>430000</v>
      </c>
      <c r="F326" s="33"/>
      <c r="H326" s="46">
        <v>430000</v>
      </c>
    </row>
    <row r="327" spans="1:8" s="1" customFormat="1" ht="15.75" x14ac:dyDescent="0.25">
      <c r="A327" s="2">
        <v>19</v>
      </c>
      <c r="B327" s="4" t="s">
        <v>2860</v>
      </c>
      <c r="C327" s="45" t="s">
        <v>3107</v>
      </c>
      <c r="D327" s="39" t="s">
        <v>71</v>
      </c>
      <c r="E327" s="46">
        <v>430000</v>
      </c>
      <c r="F327" s="33"/>
      <c r="H327" s="46">
        <v>430000</v>
      </c>
    </row>
    <row r="328" spans="1:8" s="1" customFormat="1" ht="15.75" x14ac:dyDescent="0.25">
      <c r="A328" s="2">
        <v>20</v>
      </c>
      <c r="B328" s="4" t="s">
        <v>2861</v>
      </c>
      <c r="C328" s="45" t="s">
        <v>3108</v>
      </c>
      <c r="D328" s="39" t="s">
        <v>1652</v>
      </c>
      <c r="E328" s="46">
        <v>640000</v>
      </c>
      <c r="F328" s="33"/>
      <c r="H328" s="46">
        <v>640000</v>
      </c>
    </row>
    <row r="329" spans="1:8" s="1" customFormat="1" ht="15.75" x14ac:dyDescent="0.25">
      <c r="A329" s="2">
        <v>21</v>
      </c>
      <c r="B329" s="4" t="s">
        <v>2862</v>
      </c>
      <c r="C329" s="45" t="s">
        <v>3109</v>
      </c>
      <c r="D329" s="39" t="s">
        <v>71</v>
      </c>
      <c r="E329" s="46">
        <v>430000</v>
      </c>
      <c r="F329" s="33"/>
      <c r="G329" s="46">
        <v>430000</v>
      </c>
    </row>
    <row r="330" spans="1:8" s="1" customFormat="1" ht="15.75" x14ac:dyDescent="0.25">
      <c r="A330" s="2">
        <v>22</v>
      </c>
      <c r="B330" s="4" t="s">
        <v>2863</v>
      </c>
      <c r="C330" s="45" t="s">
        <v>3110</v>
      </c>
      <c r="D330" s="39" t="s">
        <v>71</v>
      </c>
      <c r="E330" s="46">
        <v>430000</v>
      </c>
      <c r="F330" s="33"/>
      <c r="G330" s="46">
        <v>430000</v>
      </c>
    </row>
    <row r="331" spans="1:8" s="1" customFormat="1" ht="15.75" x14ac:dyDescent="0.25">
      <c r="A331" s="2">
        <v>23</v>
      </c>
      <c r="B331" s="4" t="s">
        <v>2864</v>
      </c>
      <c r="C331" s="45" t="s">
        <v>3111</v>
      </c>
      <c r="D331" s="39" t="s">
        <v>1096</v>
      </c>
      <c r="E331" s="46">
        <v>480000</v>
      </c>
      <c r="F331" s="33"/>
      <c r="G331" s="46">
        <v>480000</v>
      </c>
    </row>
    <row r="332" spans="1:8" s="1" customFormat="1" ht="15.75" x14ac:dyDescent="0.25">
      <c r="A332" s="2">
        <v>24</v>
      </c>
      <c r="B332" s="4" t="s">
        <v>2865</v>
      </c>
      <c r="C332" s="45" t="s">
        <v>3112</v>
      </c>
      <c r="D332" s="39" t="s">
        <v>178</v>
      </c>
      <c r="E332" s="46">
        <v>935000</v>
      </c>
      <c r="F332" s="33"/>
      <c r="G332" s="46">
        <v>935000</v>
      </c>
    </row>
    <row r="333" spans="1:8" s="1" customFormat="1" ht="15.75" x14ac:dyDescent="0.25">
      <c r="A333" s="2">
        <v>25</v>
      </c>
      <c r="B333" s="4" t="s">
        <v>2866</v>
      </c>
      <c r="C333" s="45" t="s">
        <v>3113</v>
      </c>
      <c r="D333" s="39" t="s">
        <v>1652</v>
      </c>
      <c r="E333" s="46">
        <v>640000</v>
      </c>
      <c r="F333" s="33"/>
      <c r="G333" s="46">
        <v>640000</v>
      </c>
    </row>
    <row r="334" spans="1:8" s="1" customFormat="1" ht="15.75" x14ac:dyDescent="0.25">
      <c r="A334" s="2">
        <v>26</v>
      </c>
      <c r="B334" s="4" t="s">
        <v>2867</v>
      </c>
      <c r="C334" s="45" t="s">
        <v>3114</v>
      </c>
      <c r="D334" s="39" t="s">
        <v>2830</v>
      </c>
      <c r="E334" s="46">
        <v>935000</v>
      </c>
      <c r="F334" s="33"/>
      <c r="G334" s="46">
        <v>935000</v>
      </c>
    </row>
    <row r="335" spans="1:8" s="1" customFormat="1" ht="15.75" x14ac:dyDescent="0.25">
      <c r="A335" s="2">
        <v>27</v>
      </c>
      <c r="B335" s="4" t="s">
        <v>2868</v>
      </c>
      <c r="C335" s="45" t="s">
        <v>3115</v>
      </c>
      <c r="D335" s="39" t="s">
        <v>71</v>
      </c>
      <c r="E335" s="46">
        <v>430000</v>
      </c>
      <c r="F335" s="33"/>
      <c r="G335" s="46">
        <v>430000</v>
      </c>
    </row>
    <row r="336" spans="1:8" s="1" customFormat="1" ht="15.75" x14ac:dyDescent="0.25">
      <c r="A336" s="2">
        <v>28</v>
      </c>
      <c r="B336" s="4" t="s">
        <v>2869</v>
      </c>
      <c r="C336" s="45" t="s">
        <v>3116</v>
      </c>
      <c r="D336" s="39" t="s">
        <v>71</v>
      </c>
      <c r="E336" s="46">
        <v>430000</v>
      </c>
      <c r="F336" s="33"/>
      <c r="G336" s="46">
        <v>430000</v>
      </c>
    </row>
    <row r="337" spans="1:8" s="1" customFormat="1" ht="15.75" x14ac:dyDescent="0.25">
      <c r="A337" s="2">
        <v>29</v>
      </c>
      <c r="B337" s="4" t="s">
        <v>2870</v>
      </c>
      <c r="C337" s="45" t="s">
        <v>3117</v>
      </c>
      <c r="D337" s="39" t="s">
        <v>71</v>
      </c>
      <c r="E337" s="46">
        <v>430000</v>
      </c>
      <c r="F337" s="33"/>
      <c r="G337" s="46">
        <v>430000</v>
      </c>
    </row>
    <row r="338" spans="1:8" s="1" customFormat="1" ht="15.75" x14ac:dyDescent="0.25">
      <c r="A338" s="2">
        <v>30</v>
      </c>
      <c r="B338" s="4" t="s">
        <v>2871</v>
      </c>
      <c r="C338" s="45" t="s">
        <v>3118</v>
      </c>
      <c r="D338" s="39" t="s">
        <v>178</v>
      </c>
      <c r="E338" s="46">
        <v>935000</v>
      </c>
      <c r="F338" s="33"/>
      <c r="H338" s="46">
        <v>935000</v>
      </c>
    </row>
    <row r="339" spans="1:8" s="1" customFormat="1" ht="15.75" x14ac:dyDescent="0.25">
      <c r="A339" s="2">
        <v>31</v>
      </c>
      <c r="B339" s="4" t="s">
        <v>2872</v>
      </c>
      <c r="C339" s="45" t="s">
        <v>3118</v>
      </c>
      <c r="D339" s="39" t="s">
        <v>2830</v>
      </c>
      <c r="E339" s="46">
        <v>935000</v>
      </c>
      <c r="F339" s="33"/>
      <c r="H339" s="46">
        <v>935000</v>
      </c>
    </row>
    <row r="340" spans="1:8" s="1" customFormat="1" ht="15.75" x14ac:dyDescent="0.25">
      <c r="A340" s="2">
        <v>32</v>
      </c>
      <c r="B340" s="4" t="s">
        <v>2873</v>
      </c>
      <c r="C340" s="45" t="s">
        <v>3119</v>
      </c>
      <c r="D340" s="39" t="s">
        <v>2830</v>
      </c>
      <c r="E340" s="46">
        <v>935000</v>
      </c>
      <c r="F340" s="33"/>
      <c r="H340" s="46">
        <v>935000</v>
      </c>
    </row>
    <row r="341" spans="1:8" s="1" customFormat="1" ht="15.75" x14ac:dyDescent="0.25">
      <c r="A341" s="2">
        <v>33</v>
      </c>
      <c r="B341" s="4" t="s">
        <v>2874</v>
      </c>
      <c r="C341" s="45" t="s">
        <v>3120</v>
      </c>
      <c r="D341" s="39" t="s">
        <v>71</v>
      </c>
      <c r="E341" s="46">
        <v>430000</v>
      </c>
      <c r="F341" s="33"/>
      <c r="H341" s="46">
        <v>430000</v>
      </c>
    </row>
    <row r="342" spans="1:8" s="1" customFormat="1" ht="15.75" x14ac:dyDescent="0.25">
      <c r="A342" s="2">
        <v>34</v>
      </c>
      <c r="B342" s="4" t="s">
        <v>2875</v>
      </c>
      <c r="C342" s="45" t="s">
        <v>3121</v>
      </c>
      <c r="D342" s="39" t="s">
        <v>71</v>
      </c>
      <c r="E342" s="46">
        <v>430000</v>
      </c>
      <c r="F342" s="33"/>
      <c r="H342" s="46">
        <v>430000</v>
      </c>
    </row>
    <row r="343" spans="1:8" s="1" customFormat="1" ht="15.75" x14ac:dyDescent="0.25">
      <c r="A343" s="2">
        <v>35</v>
      </c>
      <c r="B343" s="4" t="s">
        <v>2876</v>
      </c>
      <c r="C343" s="45" t="s">
        <v>3122</v>
      </c>
      <c r="D343" s="39" t="s">
        <v>71</v>
      </c>
      <c r="E343" s="46">
        <v>430000</v>
      </c>
      <c r="F343" s="33"/>
      <c r="H343" s="46">
        <v>430000</v>
      </c>
    </row>
    <row r="344" spans="1:8" s="1" customFormat="1" ht="15.75" x14ac:dyDescent="0.25">
      <c r="A344" s="2">
        <v>36</v>
      </c>
      <c r="B344" s="4" t="s">
        <v>2877</v>
      </c>
      <c r="C344" s="45" t="s">
        <v>3123</v>
      </c>
      <c r="D344" s="39" t="s">
        <v>71</v>
      </c>
      <c r="E344" s="46">
        <v>430000</v>
      </c>
      <c r="F344" s="33"/>
      <c r="H344" s="46">
        <v>430000</v>
      </c>
    </row>
    <row r="345" spans="1:8" s="1" customFormat="1" ht="15.75" x14ac:dyDescent="0.25">
      <c r="A345" s="2">
        <v>37</v>
      </c>
      <c r="B345" s="4" t="s">
        <v>2878</v>
      </c>
      <c r="C345" s="45" t="s">
        <v>3124</v>
      </c>
      <c r="D345" s="39" t="s">
        <v>71</v>
      </c>
      <c r="E345" s="46">
        <v>430000</v>
      </c>
      <c r="F345" s="33"/>
      <c r="H345" s="46">
        <v>430000</v>
      </c>
    </row>
    <row r="346" spans="1:8" s="1" customFormat="1" ht="15.75" x14ac:dyDescent="0.25">
      <c r="A346" s="2">
        <v>38</v>
      </c>
      <c r="B346" s="4" t="s">
        <v>2879</v>
      </c>
      <c r="C346" s="45" t="s">
        <v>3125</v>
      </c>
      <c r="D346" s="39" t="s">
        <v>71</v>
      </c>
      <c r="E346" s="46">
        <v>430000</v>
      </c>
      <c r="F346" s="33"/>
      <c r="H346" s="46">
        <v>430000</v>
      </c>
    </row>
    <row r="347" spans="1:8" s="1" customFormat="1" ht="15.75" x14ac:dyDescent="0.25">
      <c r="A347" s="2">
        <v>39</v>
      </c>
      <c r="B347" s="4" t="s">
        <v>2880</v>
      </c>
      <c r="C347" s="45" t="s">
        <v>3126</v>
      </c>
      <c r="D347" s="39" t="s">
        <v>71</v>
      </c>
      <c r="E347" s="46">
        <v>430000</v>
      </c>
      <c r="F347" s="33"/>
      <c r="H347" s="46">
        <v>430000</v>
      </c>
    </row>
    <row r="348" spans="1:8" s="1" customFormat="1" ht="15.75" x14ac:dyDescent="0.25">
      <c r="A348" s="2">
        <v>40</v>
      </c>
      <c r="B348" s="4" t="s">
        <v>2881</v>
      </c>
      <c r="C348" s="45" t="s">
        <v>3127</v>
      </c>
      <c r="D348" s="39" t="s">
        <v>71</v>
      </c>
      <c r="E348" s="46">
        <v>430000</v>
      </c>
      <c r="F348" s="33"/>
      <c r="H348" s="46">
        <v>430000</v>
      </c>
    </row>
    <row r="349" spans="1:8" s="1" customFormat="1" ht="15.75" x14ac:dyDescent="0.25">
      <c r="A349" s="2">
        <v>41</v>
      </c>
      <c r="B349" s="4" t="s">
        <v>2882</v>
      </c>
      <c r="C349" s="45" t="s">
        <v>3128</v>
      </c>
      <c r="D349" s="39" t="s">
        <v>71</v>
      </c>
      <c r="E349" s="46">
        <v>430000</v>
      </c>
      <c r="F349" s="33"/>
      <c r="H349" s="46">
        <v>430000</v>
      </c>
    </row>
    <row r="350" spans="1:8" s="1" customFormat="1" ht="15.75" x14ac:dyDescent="0.25">
      <c r="A350" s="2">
        <v>42</v>
      </c>
      <c r="B350" s="4" t="s">
        <v>2883</v>
      </c>
      <c r="C350" s="45" t="s">
        <v>3129</v>
      </c>
      <c r="D350" s="39" t="s">
        <v>71</v>
      </c>
      <c r="E350" s="46">
        <v>430000</v>
      </c>
      <c r="F350" s="33"/>
      <c r="H350" s="46">
        <v>430000</v>
      </c>
    </row>
    <row r="351" spans="1:8" s="1" customFormat="1" ht="15.75" x14ac:dyDescent="0.25">
      <c r="A351" s="2">
        <v>43</v>
      </c>
      <c r="B351" s="4" t="s">
        <v>2884</v>
      </c>
      <c r="C351" s="45" t="s">
        <v>3130</v>
      </c>
      <c r="D351" s="39" t="s">
        <v>71</v>
      </c>
      <c r="E351" s="46">
        <v>430000</v>
      </c>
      <c r="F351" s="33"/>
      <c r="H351" s="46">
        <v>430000</v>
      </c>
    </row>
    <row r="352" spans="1:8" s="1" customFormat="1" ht="15.75" x14ac:dyDescent="0.25">
      <c r="A352" s="2">
        <v>44</v>
      </c>
      <c r="B352" s="4" t="s">
        <v>2885</v>
      </c>
      <c r="C352" s="45" t="s">
        <v>3131</v>
      </c>
      <c r="D352" s="39" t="s">
        <v>71</v>
      </c>
      <c r="E352" s="46">
        <v>430000</v>
      </c>
      <c r="F352" s="33"/>
      <c r="H352" s="46">
        <v>430000</v>
      </c>
    </row>
    <row r="353" spans="1:8" s="1" customFormat="1" ht="15.75" x14ac:dyDescent="0.25">
      <c r="A353" s="2">
        <v>45</v>
      </c>
      <c r="B353" s="4" t="s">
        <v>2886</v>
      </c>
      <c r="C353" s="45" t="s">
        <v>3132</v>
      </c>
      <c r="D353" s="39" t="s">
        <v>1096</v>
      </c>
      <c r="E353" s="46">
        <v>480000</v>
      </c>
      <c r="F353" s="33"/>
      <c r="H353" s="46">
        <v>480000</v>
      </c>
    </row>
    <row r="354" spans="1:8" s="1" customFormat="1" ht="15.75" x14ac:dyDescent="0.25">
      <c r="A354" s="2">
        <v>46</v>
      </c>
      <c r="B354" s="4" t="s">
        <v>2887</v>
      </c>
      <c r="C354" s="45" t="s">
        <v>2702</v>
      </c>
      <c r="D354" s="39" t="s">
        <v>71</v>
      </c>
      <c r="E354" s="46">
        <v>430000</v>
      </c>
      <c r="F354" s="33"/>
      <c r="H354" s="46">
        <v>430000</v>
      </c>
    </row>
    <row r="355" spans="1:8" s="1" customFormat="1" ht="15.75" x14ac:dyDescent="0.25">
      <c r="A355" s="2">
        <v>47</v>
      </c>
      <c r="B355" s="4" t="s">
        <v>2888</v>
      </c>
      <c r="C355" s="45" t="s">
        <v>3133</v>
      </c>
      <c r="D355" s="39" t="s">
        <v>71</v>
      </c>
      <c r="E355" s="46">
        <v>430000</v>
      </c>
      <c r="F355" s="33"/>
      <c r="H355" s="46">
        <v>430000</v>
      </c>
    </row>
    <row r="356" spans="1:8" s="1" customFormat="1" ht="15.75" x14ac:dyDescent="0.25">
      <c r="A356" s="2">
        <v>48</v>
      </c>
      <c r="B356" s="4" t="s">
        <v>2889</v>
      </c>
      <c r="C356" s="45" t="s">
        <v>3134</v>
      </c>
      <c r="D356" s="39" t="s">
        <v>1096</v>
      </c>
      <c r="E356" s="46">
        <v>480000</v>
      </c>
      <c r="F356" s="33"/>
      <c r="H356" s="46">
        <v>480000</v>
      </c>
    </row>
    <row r="357" spans="1:8" s="1" customFormat="1" ht="15.75" x14ac:dyDescent="0.25">
      <c r="A357" s="2">
        <v>49</v>
      </c>
      <c r="B357" s="4" t="s">
        <v>2890</v>
      </c>
      <c r="C357" s="45" t="s">
        <v>3135</v>
      </c>
      <c r="D357" s="39" t="s">
        <v>1096</v>
      </c>
      <c r="E357" s="46">
        <v>480000</v>
      </c>
      <c r="F357" s="33"/>
      <c r="H357" s="46">
        <v>480000</v>
      </c>
    </row>
    <row r="358" spans="1:8" s="1" customFormat="1" ht="15.75" x14ac:dyDescent="0.25">
      <c r="A358" s="2">
        <v>50</v>
      </c>
      <c r="B358" s="4" t="s">
        <v>2891</v>
      </c>
      <c r="C358" s="45" t="s">
        <v>3136</v>
      </c>
      <c r="D358" s="39" t="s">
        <v>1096</v>
      </c>
      <c r="E358" s="46">
        <v>480000</v>
      </c>
      <c r="F358" s="33"/>
      <c r="H358" s="46">
        <v>480000</v>
      </c>
    </row>
    <row r="359" spans="1:8" s="1" customFormat="1" ht="15.75" x14ac:dyDescent="0.25">
      <c r="A359" s="2">
        <v>51</v>
      </c>
      <c r="B359" s="4" t="s">
        <v>2892</v>
      </c>
      <c r="C359" s="45" t="s">
        <v>157</v>
      </c>
      <c r="D359" s="39" t="s">
        <v>3277</v>
      </c>
      <c r="E359" s="46">
        <v>935000</v>
      </c>
      <c r="F359" s="33"/>
      <c r="G359" s="46">
        <v>935000</v>
      </c>
    </row>
    <row r="360" spans="1:8" s="1" customFormat="1" ht="15.75" x14ac:dyDescent="0.25">
      <c r="A360" s="2">
        <v>52</v>
      </c>
      <c r="B360" s="4" t="s">
        <v>2893</v>
      </c>
      <c r="C360" s="45" t="s">
        <v>3137</v>
      </c>
      <c r="D360" s="39" t="s">
        <v>71</v>
      </c>
      <c r="E360" s="46">
        <v>430000</v>
      </c>
      <c r="F360" s="33"/>
      <c r="G360" s="46">
        <v>430000</v>
      </c>
    </row>
    <row r="361" spans="1:8" s="1" customFormat="1" ht="15.75" x14ac:dyDescent="0.25">
      <c r="A361" s="2">
        <v>53</v>
      </c>
      <c r="B361" s="4" t="s">
        <v>2894</v>
      </c>
      <c r="C361" s="45" t="s">
        <v>3138</v>
      </c>
      <c r="D361" s="39" t="s">
        <v>71</v>
      </c>
      <c r="E361" s="46">
        <v>430000</v>
      </c>
      <c r="F361" s="33"/>
      <c r="G361" s="46">
        <v>430000</v>
      </c>
    </row>
    <row r="362" spans="1:8" s="1" customFormat="1" ht="15.75" x14ac:dyDescent="0.25">
      <c r="A362" s="2">
        <v>54</v>
      </c>
      <c r="B362" s="4" t="s">
        <v>2895</v>
      </c>
      <c r="C362" s="45" t="s">
        <v>3139</v>
      </c>
      <c r="D362" s="39" t="s">
        <v>71</v>
      </c>
      <c r="E362" s="46">
        <v>430000</v>
      </c>
      <c r="F362" s="33"/>
      <c r="G362" s="46">
        <v>430000</v>
      </c>
    </row>
    <row r="363" spans="1:8" s="1" customFormat="1" ht="15.75" x14ac:dyDescent="0.25">
      <c r="A363" s="2">
        <v>55</v>
      </c>
      <c r="B363" s="4" t="s">
        <v>2896</v>
      </c>
      <c r="C363" s="45" t="s">
        <v>3140</v>
      </c>
      <c r="D363" s="39" t="s">
        <v>71</v>
      </c>
      <c r="E363" s="46">
        <v>430000</v>
      </c>
      <c r="F363" s="33"/>
      <c r="G363" s="46">
        <v>430000</v>
      </c>
    </row>
    <row r="364" spans="1:8" s="1" customFormat="1" ht="15.75" x14ac:dyDescent="0.25">
      <c r="A364" s="2">
        <v>56</v>
      </c>
      <c r="B364" s="4" t="s">
        <v>2897</v>
      </c>
      <c r="C364" s="45" t="s">
        <v>2469</v>
      </c>
      <c r="D364" s="39" t="s">
        <v>2510</v>
      </c>
      <c r="E364" s="46">
        <v>935000</v>
      </c>
      <c r="F364" s="33"/>
      <c r="G364" s="46">
        <v>935000</v>
      </c>
    </row>
    <row r="365" spans="1:8" s="1" customFormat="1" ht="15.75" x14ac:dyDescent="0.25">
      <c r="A365" s="2">
        <v>57</v>
      </c>
      <c r="B365" s="4" t="s">
        <v>2898</v>
      </c>
      <c r="C365" s="45" t="s">
        <v>2426</v>
      </c>
      <c r="D365" s="39" t="s">
        <v>2510</v>
      </c>
      <c r="E365" s="46">
        <v>935000</v>
      </c>
      <c r="F365" s="33"/>
      <c r="G365" s="46">
        <v>935000</v>
      </c>
    </row>
    <row r="366" spans="1:8" s="1" customFormat="1" ht="15.75" x14ac:dyDescent="0.25">
      <c r="A366" s="2">
        <v>58</v>
      </c>
      <c r="B366" s="4" t="s">
        <v>2899</v>
      </c>
      <c r="C366" s="45" t="s">
        <v>1406</v>
      </c>
      <c r="D366" s="39" t="s">
        <v>71</v>
      </c>
      <c r="E366" s="46">
        <v>430000</v>
      </c>
      <c r="F366" s="33"/>
      <c r="G366" s="46">
        <v>430000</v>
      </c>
    </row>
    <row r="367" spans="1:8" s="1" customFormat="1" ht="15.75" x14ac:dyDescent="0.25">
      <c r="A367" s="2">
        <v>59</v>
      </c>
      <c r="B367" s="4" t="s">
        <v>2900</v>
      </c>
      <c r="C367" s="45" t="s">
        <v>3141</v>
      </c>
      <c r="D367" s="39" t="s">
        <v>71</v>
      </c>
      <c r="E367" s="46">
        <v>430000</v>
      </c>
      <c r="F367" s="33"/>
      <c r="G367" s="46">
        <v>430000</v>
      </c>
    </row>
    <row r="368" spans="1:8" s="1" customFormat="1" ht="15.75" x14ac:dyDescent="0.25">
      <c r="A368" s="2">
        <v>60</v>
      </c>
      <c r="B368" s="4" t="s">
        <v>2901</v>
      </c>
      <c r="C368" s="45" t="s">
        <v>3142</v>
      </c>
      <c r="D368" s="39" t="s">
        <v>71</v>
      </c>
      <c r="E368" s="46">
        <v>430000</v>
      </c>
      <c r="F368" s="33"/>
      <c r="G368" s="46">
        <v>430000</v>
      </c>
    </row>
    <row r="369" spans="1:8" s="1" customFormat="1" ht="15.75" x14ac:dyDescent="0.25">
      <c r="A369" s="2">
        <v>61</v>
      </c>
      <c r="B369" s="4" t="s">
        <v>2902</v>
      </c>
      <c r="C369" s="45" t="s">
        <v>3143</v>
      </c>
      <c r="D369" s="39" t="s">
        <v>71</v>
      </c>
      <c r="E369" s="46">
        <v>430000</v>
      </c>
      <c r="F369" s="33"/>
      <c r="G369" s="46">
        <v>430000</v>
      </c>
    </row>
    <row r="370" spans="1:8" s="1" customFormat="1" ht="15.75" x14ac:dyDescent="0.25">
      <c r="A370" s="2">
        <v>62</v>
      </c>
      <c r="B370" s="4" t="s">
        <v>2903</v>
      </c>
      <c r="C370" s="45" t="s">
        <v>3144</v>
      </c>
      <c r="D370" s="39" t="s">
        <v>71</v>
      </c>
      <c r="E370" s="46">
        <v>430000</v>
      </c>
      <c r="F370" s="33"/>
      <c r="G370" s="46">
        <v>430000</v>
      </c>
    </row>
    <row r="371" spans="1:8" s="1" customFormat="1" ht="15.75" x14ac:dyDescent="0.25">
      <c r="A371" s="2">
        <v>63</v>
      </c>
      <c r="B371" s="4" t="s">
        <v>2904</v>
      </c>
      <c r="C371" s="45" t="s">
        <v>3145</v>
      </c>
      <c r="D371" s="39" t="s">
        <v>71</v>
      </c>
      <c r="E371" s="46">
        <v>430000</v>
      </c>
      <c r="F371" s="33"/>
      <c r="G371" s="46">
        <v>430000</v>
      </c>
    </row>
    <row r="372" spans="1:8" s="1" customFormat="1" ht="15.75" x14ac:dyDescent="0.25">
      <c r="A372" s="2">
        <v>64</v>
      </c>
      <c r="B372" s="4" t="s">
        <v>2905</v>
      </c>
      <c r="C372" s="45" t="s">
        <v>3146</v>
      </c>
      <c r="D372" s="39" t="s">
        <v>71</v>
      </c>
      <c r="E372" s="46">
        <v>430000</v>
      </c>
      <c r="F372" s="33"/>
      <c r="G372" s="46">
        <v>430000</v>
      </c>
    </row>
    <row r="373" spans="1:8" s="1" customFormat="1" ht="15.75" x14ac:dyDescent="0.25">
      <c r="A373" s="2">
        <v>65</v>
      </c>
      <c r="B373" s="4" t="s">
        <v>2906</v>
      </c>
      <c r="C373" s="45" t="s">
        <v>3147</v>
      </c>
      <c r="D373" s="39" t="s">
        <v>71</v>
      </c>
      <c r="E373" s="46">
        <v>430000</v>
      </c>
      <c r="F373" s="33"/>
      <c r="G373" s="46">
        <v>430000</v>
      </c>
    </row>
    <row r="374" spans="1:8" s="1" customFormat="1" ht="15.75" x14ac:dyDescent="0.25">
      <c r="A374" s="2">
        <v>66</v>
      </c>
      <c r="B374" s="4" t="s">
        <v>2907</v>
      </c>
      <c r="C374" s="45" t="s">
        <v>3148</v>
      </c>
      <c r="D374" s="39" t="s">
        <v>71</v>
      </c>
      <c r="E374" s="46">
        <v>430000</v>
      </c>
      <c r="F374" s="33"/>
      <c r="G374" s="46">
        <v>430000</v>
      </c>
    </row>
    <row r="375" spans="1:8" s="1" customFormat="1" ht="15.75" x14ac:dyDescent="0.25">
      <c r="A375" s="2">
        <v>67</v>
      </c>
      <c r="B375" s="4" t="s">
        <v>2908</v>
      </c>
      <c r="C375" s="45" t="s">
        <v>3149</v>
      </c>
      <c r="D375" s="39" t="s">
        <v>71</v>
      </c>
      <c r="E375" s="46">
        <v>430000</v>
      </c>
      <c r="F375" s="33"/>
      <c r="G375" s="46">
        <v>430000</v>
      </c>
    </row>
    <row r="376" spans="1:8" s="1" customFormat="1" ht="15.75" x14ac:dyDescent="0.25">
      <c r="A376" s="2">
        <v>68</v>
      </c>
      <c r="B376" s="4" t="s">
        <v>2909</v>
      </c>
      <c r="C376" s="45" t="s">
        <v>3150</v>
      </c>
      <c r="D376" s="39" t="s">
        <v>71</v>
      </c>
      <c r="E376" s="46">
        <v>430000</v>
      </c>
      <c r="F376" s="33"/>
      <c r="G376" s="46">
        <v>430000</v>
      </c>
    </row>
    <row r="377" spans="1:8" s="1" customFormat="1" ht="15.75" x14ac:dyDescent="0.25">
      <c r="A377" s="2">
        <v>69</v>
      </c>
      <c r="B377" s="4" t="s">
        <v>2910</v>
      </c>
      <c r="C377" s="45" t="s">
        <v>3151</v>
      </c>
      <c r="D377" s="39" t="s">
        <v>71</v>
      </c>
      <c r="E377" s="46">
        <v>430000</v>
      </c>
      <c r="F377" s="33"/>
      <c r="G377" s="46">
        <v>430000</v>
      </c>
    </row>
    <row r="378" spans="1:8" s="1" customFormat="1" ht="15.75" x14ac:dyDescent="0.25">
      <c r="A378" s="2">
        <v>70</v>
      </c>
      <c r="B378" s="4" t="s">
        <v>2911</v>
      </c>
      <c r="C378" s="45" t="s">
        <v>3152</v>
      </c>
      <c r="D378" s="39" t="s">
        <v>71</v>
      </c>
      <c r="E378" s="46">
        <v>430000</v>
      </c>
      <c r="F378" s="33"/>
      <c r="H378" s="46">
        <v>430000</v>
      </c>
    </row>
    <row r="379" spans="1:8" s="1" customFormat="1" ht="15.75" x14ac:dyDescent="0.25">
      <c r="A379" s="2">
        <v>71</v>
      </c>
      <c r="B379" s="4" t="s">
        <v>2912</v>
      </c>
      <c r="C379" s="45" t="s">
        <v>3153</v>
      </c>
      <c r="D379" s="39" t="s">
        <v>71</v>
      </c>
      <c r="E379" s="46">
        <v>430000</v>
      </c>
      <c r="F379" s="33"/>
      <c r="H379" s="46">
        <v>430000</v>
      </c>
    </row>
    <row r="380" spans="1:8" s="1" customFormat="1" ht="15.75" x14ac:dyDescent="0.25">
      <c r="A380" s="2">
        <v>72</v>
      </c>
      <c r="B380" s="4" t="s">
        <v>2913</v>
      </c>
      <c r="C380" s="45" t="s">
        <v>3154</v>
      </c>
      <c r="D380" s="39" t="s">
        <v>71</v>
      </c>
      <c r="E380" s="46">
        <v>430000</v>
      </c>
      <c r="F380" s="33"/>
      <c r="H380" s="46">
        <v>430000</v>
      </c>
    </row>
    <row r="381" spans="1:8" s="1" customFormat="1" ht="15.75" x14ac:dyDescent="0.25">
      <c r="A381" s="2">
        <v>73</v>
      </c>
      <c r="B381" s="4" t="s">
        <v>2914</v>
      </c>
      <c r="C381" s="45" t="s">
        <v>3155</v>
      </c>
      <c r="D381" s="39" t="s">
        <v>71</v>
      </c>
      <c r="E381" s="46">
        <v>430000</v>
      </c>
      <c r="F381" s="33"/>
      <c r="H381" s="46">
        <v>430000</v>
      </c>
    </row>
    <row r="382" spans="1:8" s="1" customFormat="1" ht="15.75" x14ac:dyDescent="0.25">
      <c r="A382" s="2">
        <v>74</v>
      </c>
      <c r="B382" s="4" t="s">
        <v>2915</v>
      </c>
      <c r="C382" s="45" t="s">
        <v>3156</v>
      </c>
      <c r="D382" s="39" t="s">
        <v>71</v>
      </c>
      <c r="E382" s="46">
        <v>430000</v>
      </c>
      <c r="F382" s="33"/>
      <c r="H382" s="46">
        <v>430000</v>
      </c>
    </row>
    <row r="383" spans="1:8" s="1" customFormat="1" ht="15.75" x14ac:dyDescent="0.25">
      <c r="A383" s="2">
        <v>75</v>
      </c>
      <c r="B383" s="4" t="s">
        <v>2916</v>
      </c>
      <c r="C383" s="45" t="s">
        <v>3157</v>
      </c>
      <c r="D383" s="39" t="s">
        <v>71</v>
      </c>
      <c r="E383" s="46">
        <v>430000</v>
      </c>
      <c r="F383" s="33"/>
      <c r="H383" s="46">
        <v>430000</v>
      </c>
    </row>
    <row r="384" spans="1:8" s="1" customFormat="1" ht="15.75" x14ac:dyDescent="0.25">
      <c r="A384" s="2">
        <v>76</v>
      </c>
      <c r="B384" s="4" t="s">
        <v>2917</v>
      </c>
      <c r="C384" s="45" t="s">
        <v>3158</v>
      </c>
      <c r="D384" s="39" t="s">
        <v>71</v>
      </c>
      <c r="E384" s="46">
        <v>430000</v>
      </c>
      <c r="F384" s="33"/>
      <c r="H384" s="46">
        <v>430000</v>
      </c>
    </row>
    <row r="385" spans="1:10" s="1" customFormat="1" ht="15.75" x14ac:dyDescent="0.25">
      <c r="A385" s="2">
        <v>77</v>
      </c>
      <c r="B385" s="4" t="s">
        <v>2918</v>
      </c>
      <c r="C385" s="45" t="s">
        <v>3159</v>
      </c>
      <c r="D385" s="39" t="s">
        <v>71</v>
      </c>
      <c r="E385" s="46">
        <v>430000</v>
      </c>
      <c r="F385" s="33"/>
      <c r="H385" s="46">
        <v>430000</v>
      </c>
    </row>
    <row r="386" spans="1:10" s="1" customFormat="1" ht="15.75" x14ac:dyDescent="0.25">
      <c r="A386" s="2">
        <v>78</v>
      </c>
      <c r="B386" s="4" t="s">
        <v>2919</v>
      </c>
      <c r="C386" s="45" t="s">
        <v>3160</v>
      </c>
      <c r="D386" s="39" t="s">
        <v>71</v>
      </c>
      <c r="E386" s="46">
        <v>430000</v>
      </c>
      <c r="F386" s="33"/>
      <c r="H386" s="46">
        <v>430000</v>
      </c>
    </row>
    <row r="387" spans="1:10" s="1" customFormat="1" ht="15.75" x14ac:dyDescent="0.25">
      <c r="A387" s="2">
        <v>79</v>
      </c>
      <c r="B387" s="4" t="s">
        <v>2920</v>
      </c>
      <c r="C387" s="45" t="s">
        <v>3161</v>
      </c>
      <c r="D387" s="39" t="s">
        <v>71</v>
      </c>
      <c r="E387" s="46">
        <v>430000</v>
      </c>
      <c r="F387" s="33"/>
      <c r="H387" s="46">
        <v>430000</v>
      </c>
    </row>
    <row r="388" spans="1:10" s="1" customFormat="1" ht="15.75" x14ac:dyDescent="0.25">
      <c r="A388" s="2">
        <v>80</v>
      </c>
      <c r="B388" s="4" t="s">
        <v>2921</v>
      </c>
      <c r="C388" s="45" t="s">
        <v>3162</v>
      </c>
      <c r="D388" s="39" t="s">
        <v>71</v>
      </c>
      <c r="E388" s="46">
        <v>430000</v>
      </c>
      <c r="F388" s="33"/>
      <c r="H388" s="46">
        <v>430000</v>
      </c>
    </row>
    <row r="389" spans="1:10" s="1" customFormat="1" ht="15.75" x14ac:dyDescent="0.25">
      <c r="A389" s="2">
        <v>81</v>
      </c>
      <c r="B389" s="4" t="s">
        <v>2922</v>
      </c>
      <c r="C389" s="45" t="s">
        <v>3163</v>
      </c>
      <c r="D389" s="39" t="s">
        <v>71</v>
      </c>
      <c r="E389" s="46">
        <v>430000</v>
      </c>
      <c r="F389" s="33"/>
      <c r="H389" s="46">
        <v>430000</v>
      </c>
    </row>
    <row r="390" spans="1:10" s="1" customFormat="1" ht="15.75" x14ac:dyDescent="0.25">
      <c r="A390" s="2">
        <v>82</v>
      </c>
      <c r="B390" s="4" t="s">
        <v>2923</v>
      </c>
      <c r="C390" s="45" t="s">
        <v>3164</v>
      </c>
      <c r="D390" s="39" t="s">
        <v>71</v>
      </c>
      <c r="E390" s="46">
        <v>430000</v>
      </c>
      <c r="F390" s="33"/>
      <c r="H390" s="46">
        <v>430000</v>
      </c>
    </row>
    <row r="391" spans="1:10" s="1" customFormat="1" ht="15.75" x14ac:dyDescent="0.25">
      <c r="A391" s="2">
        <v>83</v>
      </c>
      <c r="B391" s="4" t="s">
        <v>2924</v>
      </c>
      <c r="C391" s="45" t="s">
        <v>3165</v>
      </c>
      <c r="D391" s="39" t="s">
        <v>71</v>
      </c>
      <c r="E391" s="46">
        <v>430000</v>
      </c>
      <c r="F391" s="33"/>
      <c r="H391" s="46">
        <v>430000</v>
      </c>
    </row>
    <row r="392" spans="1:10" s="1" customFormat="1" ht="15.75" x14ac:dyDescent="0.25">
      <c r="A392" s="2">
        <v>84</v>
      </c>
      <c r="B392" s="4" t="s">
        <v>2925</v>
      </c>
      <c r="C392" s="45" t="s">
        <v>3166</v>
      </c>
      <c r="D392" s="39" t="s">
        <v>71</v>
      </c>
      <c r="E392" s="46">
        <v>430000</v>
      </c>
      <c r="F392" s="33"/>
      <c r="H392" s="46">
        <v>430000</v>
      </c>
      <c r="J392" s="1">
        <f>510+150</f>
        <v>660</v>
      </c>
    </row>
    <row r="393" spans="1:10" s="1" customFormat="1" ht="15.75" x14ac:dyDescent="0.25">
      <c r="A393" s="2">
        <v>85</v>
      </c>
      <c r="B393" s="4" t="s">
        <v>2926</v>
      </c>
      <c r="C393" s="45" t="s">
        <v>973</v>
      </c>
      <c r="D393" s="39" t="s">
        <v>71</v>
      </c>
      <c r="E393" s="46">
        <v>430000</v>
      </c>
      <c r="F393" s="33"/>
      <c r="H393" s="46">
        <v>430000</v>
      </c>
    </row>
    <row r="394" spans="1:10" s="1" customFormat="1" ht="15.75" x14ac:dyDescent="0.25">
      <c r="A394" s="2">
        <v>86</v>
      </c>
      <c r="B394" s="4" t="s">
        <v>2927</v>
      </c>
      <c r="C394" s="45" t="s">
        <v>3167</v>
      </c>
      <c r="D394" s="39" t="s">
        <v>71</v>
      </c>
      <c r="E394" s="46">
        <v>430000</v>
      </c>
      <c r="F394" s="33"/>
      <c r="H394" s="46">
        <v>430000</v>
      </c>
    </row>
    <row r="395" spans="1:10" s="1" customFormat="1" ht="15.75" x14ac:dyDescent="0.25">
      <c r="A395" s="2">
        <v>87</v>
      </c>
      <c r="B395" s="4" t="s">
        <v>2928</v>
      </c>
      <c r="C395" s="45" t="s">
        <v>3168</v>
      </c>
      <c r="D395" s="39" t="s">
        <v>71</v>
      </c>
      <c r="E395" s="46">
        <v>430000</v>
      </c>
      <c r="F395" s="33"/>
      <c r="H395" s="46">
        <v>430000</v>
      </c>
    </row>
    <row r="396" spans="1:10" s="1" customFormat="1" ht="15.75" x14ac:dyDescent="0.25">
      <c r="A396" s="2">
        <v>88</v>
      </c>
      <c r="B396" s="4" t="s">
        <v>2929</v>
      </c>
      <c r="C396" s="45" t="s">
        <v>3169</v>
      </c>
      <c r="D396" s="39" t="s">
        <v>71</v>
      </c>
      <c r="E396" s="46">
        <v>430000</v>
      </c>
      <c r="F396" s="33"/>
      <c r="H396" s="46">
        <v>430000</v>
      </c>
    </row>
    <row r="397" spans="1:10" s="1" customFormat="1" ht="15.75" x14ac:dyDescent="0.25">
      <c r="A397" s="2">
        <v>89</v>
      </c>
      <c r="B397" s="4" t="s">
        <v>2930</v>
      </c>
      <c r="C397" s="45" t="s">
        <v>3170</v>
      </c>
      <c r="D397" s="39" t="s">
        <v>2510</v>
      </c>
      <c r="E397" s="46">
        <v>935000</v>
      </c>
      <c r="F397" s="33"/>
      <c r="H397" s="46">
        <v>935000</v>
      </c>
    </row>
    <row r="398" spans="1:10" s="1" customFormat="1" ht="15.75" x14ac:dyDescent="0.25">
      <c r="A398" s="2">
        <v>90</v>
      </c>
      <c r="B398" s="4" t="s">
        <v>2931</v>
      </c>
      <c r="C398" s="45" t="s">
        <v>3171</v>
      </c>
      <c r="D398" s="39" t="s">
        <v>71</v>
      </c>
      <c r="E398" s="46">
        <v>430000</v>
      </c>
      <c r="F398" s="33"/>
      <c r="H398" s="46">
        <v>430000</v>
      </c>
    </row>
    <row r="399" spans="1:10" s="1" customFormat="1" ht="15.75" x14ac:dyDescent="0.25">
      <c r="A399" s="2">
        <v>91</v>
      </c>
      <c r="B399" s="4" t="s">
        <v>2932</v>
      </c>
      <c r="C399" s="45" t="s">
        <v>3172</v>
      </c>
      <c r="D399" s="39" t="s">
        <v>71</v>
      </c>
      <c r="E399" s="46">
        <v>430000</v>
      </c>
      <c r="F399" s="33"/>
      <c r="H399" s="46">
        <v>430000</v>
      </c>
    </row>
    <row r="400" spans="1:10" s="1" customFormat="1" ht="15.75" x14ac:dyDescent="0.25">
      <c r="A400" s="2">
        <v>92</v>
      </c>
      <c r="B400" s="4" t="s">
        <v>2933</v>
      </c>
      <c r="C400" s="45" t="s">
        <v>1045</v>
      </c>
      <c r="D400" s="39" t="s">
        <v>71</v>
      </c>
      <c r="E400" s="46">
        <v>430000</v>
      </c>
      <c r="F400" s="33"/>
      <c r="H400" s="46">
        <v>430000</v>
      </c>
    </row>
    <row r="401" spans="1:7" s="1" customFormat="1" ht="15.75" x14ac:dyDescent="0.25">
      <c r="A401" s="2">
        <v>93</v>
      </c>
      <c r="B401" s="4" t="s">
        <v>2934</v>
      </c>
      <c r="C401" s="45" t="s">
        <v>3173</v>
      </c>
      <c r="D401" s="39" t="s">
        <v>71</v>
      </c>
      <c r="E401" s="46">
        <v>430000</v>
      </c>
      <c r="F401" s="33"/>
      <c r="G401" s="46">
        <v>430000</v>
      </c>
    </row>
    <row r="402" spans="1:7" s="1" customFormat="1" ht="15.75" x14ac:dyDescent="0.25">
      <c r="A402" s="2">
        <v>94</v>
      </c>
      <c r="B402" s="4" t="s">
        <v>2935</v>
      </c>
      <c r="C402" s="45" t="s">
        <v>3174</v>
      </c>
      <c r="D402" s="39" t="s">
        <v>71</v>
      </c>
      <c r="E402" s="46">
        <v>430000</v>
      </c>
      <c r="F402" s="33"/>
      <c r="G402" s="46">
        <v>430000</v>
      </c>
    </row>
    <row r="403" spans="1:7" s="1" customFormat="1" ht="15.75" x14ac:dyDescent="0.25">
      <c r="A403" s="2">
        <v>95</v>
      </c>
      <c r="B403" s="4" t="s">
        <v>2936</v>
      </c>
      <c r="C403" s="45" t="s">
        <v>3175</v>
      </c>
      <c r="D403" s="39" t="s">
        <v>71</v>
      </c>
      <c r="E403" s="46">
        <v>430000</v>
      </c>
      <c r="F403" s="33"/>
      <c r="G403" s="46">
        <v>430000</v>
      </c>
    </row>
    <row r="404" spans="1:7" s="1" customFormat="1" ht="15.75" x14ac:dyDescent="0.25">
      <c r="A404" s="2">
        <v>96</v>
      </c>
      <c r="B404" s="4" t="s">
        <v>2937</v>
      </c>
      <c r="C404" s="45" t="s">
        <v>3176</v>
      </c>
      <c r="D404" s="39" t="s">
        <v>71</v>
      </c>
      <c r="E404" s="46">
        <v>430000</v>
      </c>
      <c r="F404" s="33"/>
      <c r="G404" s="46">
        <v>430000</v>
      </c>
    </row>
    <row r="405" spans="1:7" s="1" customFormat="1" ht="15.75" x14ac:dyDescent="0.25">
      <c r="A405" s="2">
        <v>97</v>
      </c>
      <c r="B405" s="4" t="s">
        <v>2938</v>
      </c>
      <c r="C405" s="45" t="s">
        <v>393</v>
      </c>
      <c r="D405" s="39" t="s">
        <v>71</v>
      </c>
      <c r="E405" s="46">
        <v>430000</v>
      </c>
      <c r="F405" s="33"/>
      <c r="G405" s="46">
        <v>430000</v>
      </c>
    </row>
    <row r="406" spans="1:7" s="1" customFormat="1" ht="15.75" x14ac:dyDescent="0.25">
      <c r="A406" s="2">
        <v>98</v>
      </c>
      <c r="B406" s="4" t="s">
        <v>2939</v>
      </c>
      <c r="C406" s="45" t="s">
        <v>3177</v>
      </c>
      <c r="D406" s="39" t="s">
        <v>71</v>
      </c>
      <c r="E406" s="46">
        <v>430000</v>
      </c>
      <c r="F406" s="33"/>
      <c r="G406" s="46">
        <v>430000</v>
      </c>
    </row>
    <row r="407" spans="1:7" s="1" customFormat="1" ht="15.75" x14ac:dyDescent="0.25">
      <c r="A407" s="2">
        <v>99</v>
      </c>
      <c r="B407" s="4" t="s">
        <v>2940</v>
      </c>
      <c r="C407" s="45" t="s">
        <v>3178</v>
      </c>
      <c r="D407" s="39" t="s">
        <v>71</v>
      </c>
      <c r="E407" s="46">
        <v>430000</v>
      </c>
      <c r="F407" s="33"/>
      <c r="G407" s="46">
        <v>430000</v>
      </c>
    </row>
    <row r="408" spans="1:7" s="1" customFormat="1" ht="15.75" x14ac:dyDescent="0.25">
      <c r="A408" s="2">
        <v>100</v>
      </c>
      <c r="B408" s="4" t="s">
        <v>2941</v>
      </c>
      <c r="C408" s="45" t="s">
        <v>3179</v>
      </c>
      <c r="D408" s="39" t="s">
        <v>71</v>
      </c>
      <c r="E408" s="46">
        <v>430000</v>
      </c>
      <c r="F408" s="33"/>
      <c r="G408" s="46">
        <v>430000</v>
      </c>
    </row>
    <row r="409" spans="1:7" s="1" customFormat="1" ht="15.75" x14ac:dyDescent="0.25">
      <c r="A409" s="2">
        <v>101</v>
      </c>
      <c r="B409" s="4" t="s">
        <v>2942</v>
      </c>
      <c r="C409" s="45" t="s">
        <v>2709</v>
      </c>
      <c r="D409" s="39" t="s">
        <v>1096</v>
      </c>
      <c r="E409" s="46">
        <v>480000</v>
      </c>
      <c r="F409" s="33"/>
      <c r="G409" s="46">
        <v>480000</v>
      </c>
    </row>
    <row r="410" spans="1:7" s="1" customFormat="1" ht="15.75" x14ac:dyDescent="0.25">
      <c r="A410" s="2">
        <v>102</v>
      </c>
      <c r="B410" s="4" t="s">
        <v>2943</v>
      </c>
      <c r="C410" s="45" t="s">
        <v>3180</v>
      </c>
      <c r="D410" s="39" t="s">
        <v>71</v>
      </c>
      <c r="E410" s="46">
        <v>430000</v>
      </c>
      <c r="F410" s="33"/>
      <c r="G410" s="46">
        <v>430000</v>
      </c>
    </row>
    <row r="411" spans="1:7" s="1" customFormat="1" ht="15.75" x14ac:dyDescent="0.25">
      <c r="A411" s="2">
        <v>103</v>
      </c>
      <c r="B411" s="4" t="s">
        <v>2944</v>
      </c>
      <c r="C411" s="45" t="s">
        <v>3181</v>
      </c>
      <c r="D411" s="39" t="s">
        <v>71</v>
      </c>
      <c r="E411" s="46">
        <v>430000</v>
      </c>
      <c r="F411" s="33"/>
      <c r="G411" s="46">
        <v>430000</v>
      </c>
    </row>
    <row r="412" spans="1:7" s="1" customFormat="1" ht="15.75" x14ac:dyDescent="0.25">
      <c r="A412" s="2">
        <v>104</v>
      </c>
      <c r="B412" s="4" t="s">
        <v>2945</v>
      </c>
      <c r="C412" s="45" t="s">
        <v>104</v>
      </c>
      <c r="D412" s="39" t="s">
        <v>71</v>
      </c>
      <c r="E412" s="46">
        <v>430000</v>
      </c>
      <c r="F412" s="33"/>
      <c r="G412" s="46">
        <v>430000</v>
      </c>
    </row>
    <row r="413" spans="1:7" s="1" customFormat="1" ht="15.75" x14ac:dyDescent="0.25">
      <c r="A413" s="2">
        <v>105</v>
      </c>
      <c r="B413" s="4" t="s">
        <v>2946</v>
      </c>
      <c r="C413" s="45" t="s">
        <v>3182</v>
      </c>
      <c r="D413" s="39" t="s">
        <v>71</v>
      </c>
      <c r="E413" s="46">
        <v>430000</v>
      </c>
      <c r="F413" s="33"/>
      <c r="G413" s="46">
        <v>430000</v>
      </c>
    </row>
    <row r="414" spans="1:7" s="1" customFormat="1" ht="15.75" x14ac:dyDescent="0.25">
      <c r="A414" s="2">
        <v>106</v>
      </c>
      <c r="B414" s="4" t="s">
        <v>2947</v>
      </c>
      <c r="C414" s="45" t="s">
        <v>1968</v>
      </c>
      <c r="D414" s="39" t="s">
        <v>71</v>
      </c>
      <c r="E414" s="46">
        <v>430000</v>
      </c>
      <c r="F414" s="33"/>
      <c r="G414" s="46">
        <v>430000</v>
      </c>
    </row>
    <row r="415" spans="1:7" s="1" customFormat="1" ht="15.75" x14ac:dyDescent="0.25">
      <c r="A415" s="2">
        <v>107</v>
      </c>
      <c r="B415" s="4" t="s">
        <v>2948</v>
      </c>
      <c r="C415" s="45" t="s">
        <v>3183</v>
      </c>
      <c r="D415" s="39" t="s">
        <v>71</v>
      </c>
      <c r="E415" s="46">
        <v>430000</v>
      </c>
      <c r="F415" s="33"/>
      <c r="G415" s="46">
        <v>430000</v>
      </c>
    </row>
    <row r="416" spans="1:7" s="1" customFormat="1" ht="15.75" x14ac:dyDescent="0.25">
      <c r="A416" s="2">
        <v>108</v>
      </c>
      <c r="B416" s="4" t="s">
        <v>2949</v>
      </c>
      <c r="C416" s="45" t="s">
        <v>3184</v>
      </c>
      <c r="D416" s="39" t="s">
        <v>71</v>
      </c>
      <c r="E416" s="46">
        <v>430000</v>
      </c>
      <c r="F416" s="33"/>
      <c r="G416" s="46">
        <v>430000</v>
      </c>
    </row>
    <row r="417" spans="1:7" s="1" customFormat="1" ht="15.75" x14ac:dyDescent="0.25">
      <c r="A417" s="2">
        <v>109</v>
      </c>
      <c r="B417" s="4" t="s">
        <v>2950</v>
      </c>
      <c r="C417" s="45" t="s">
        <v>3185</v>
      </c>
      <c r="D417" s="39" t="s">
        <v>71</v>
      </c>
      <c r="E417" s="46">
        <v>430000</v>
      </c>
      <c r="F417" s="33"/>
      <c r="G417" s="46">
        <v>430000</v>
      </c>
    </row>
    <row r="418" spans="1:7" s="1" customFormat="1" ht="15.75" x14ac:dyDescent="0.25">
      <c r="A418" s="2">
        <v>110</v>
      </c>
      <c r="B418" s="4" t="s">
        <v>2951</v>
      </c>
      <c r="C418" s="45" t="s">
        <v>3186</v>
      </c>
      <c r="D418" s="39" t="s">
        <v>71</v>
      </c>
      <c r="E418" s="46">
        <v>430000</v>
      </c>
      <c r="F418" s="33"/>
      <c r="G418" s="46">
        <v>430000</v>
      </c>
    </row>
    <row r="419" spans="1:7" s="1" customFormat="1" ht="15.75" x14ac:dyDescent="0.25">
      <c r="A419" s="2">
        <v>111</v>
      </c>
      <c r="B419" s="4" t="s">
        <v>2952</v>
      </c>
      <c r="C419" s="45" t="s">
        <v>3187</v>
      </c>
      <c r="D419" s="39" t="s">
        <v>71</v>
      </c>
      <c r="E419" s="46">
        <v>430000</v>
      </c>
      <c r="F419" s="33"/>
      <c r="G419" s="46">
        <v>430000</v>
      </c>
    </row>
    <row r="420" spans="1:7" s="1" customFormat="1" ht="15.75" x14ac:dyDescent="0.25">
      <c r="A420" s="2">
        <v>112</v>
      </c>
      <c r="B420" s="4" t="s">
        <v>2953</v>
      </c>
      <c r="C420" s="45" t="s">
        <v>3188</v>
      </c>
      <c r="D420" s="39" t="s">
        <v>71</v>
      </c>
      <c r="E420" s="46">
        <v>430000</v>
      </c>
      <c r="F420" s="33"/>
      <c r="G420" s="46">
        <v>430000</v>
      </c>
    </row>
    <row r="421" spans="1:7" s="1" customFormat="1" ht="15.75" x14ac:dyDescent="0.25">
      <c r="A421" s="2">
        <v>113</v>
      </c>
      <c r="B421" s="4" t="s">
        <v>2954</v>
      </c>
      <c r="C421" s="45" t="s">
        <v>3189</v>
      </c>
      <c r="D421" s="39" t="s">
        <v>71</v>
      </c>
      <c r="E421" s="46">
        <v>430000</v>
      </c>
      <c r="F421" s="33"/>
      <c r="G421" s="46">
        <v>430000</v>
      </c>
    </row>
    <row r="422" spans="1:7" s="1" customFormat="1" ht="15.75" x14ac:dyDescent="0.25">
      <c r="A422" s="2">
        <v>114</v>
      </c>
      <c r="B422" s="4" t="s">
        <v>2955</v>
      </c>
      <c r="C422" s="45" t="s">
        <v>3190</v>
      </c>
      <c r="D422" s="39" t="s">
        <v>71</v>
      </c>
      <c r="E422" s="46">
        <v>430000</v>
      </c>
      <c r="F422" s="33"/>
      <c r="G422" s="46">
        <v>430000</v>
      </c>
    </row>
    <row r="423" spans="1:7" s="1" customFormat="1" ht="15.75" x14ac:dyDescent="0.25">
      <c r="A423" s="2">
        <v>115</v>
      </c>
      <c r="B423" s="4" t="s">
        <v>2956</v>
      </c>
      <c r="C423" s="45" t="s">
        <v>3191</v>
      </c>
      <c r="D423" s="39" t="s">
        <v>71</v>
      </c>
      <c r="E423" s="46">
        <v>430000</v>
      </c>
      <c r="F423" s="33"/>
      <c r="G423" s="46">
        <v>430000</v>
      </c>
    </row>
    <row r="424" spans="1:7" s="1" customFormat="1" ht="15.75" x14ac:dyDescent="0.25">
      <c r="A424" s="2">
        <v>116</v>
      </c>
      <c r="B424" s="4" t="s">
        <v>2957</v>
      </c>
      <c r="C424" s="45" t="s">
        <v>3192</v>
      </c>
      <c r="D424" s="39" t="s">
        <v>71</v>
      </c>
      <c r="E424" s="46">
        <v>430000</v>
      </c>
      <c r="F424" s="33"/>
      <c r="G424" s="46">
        <v>430000</v>
      </c>
    </row>
    <row r="425" spans="1:7" s="1" customFormat="1" ht="15.75" x14ac:dyDescent="0.25">
      <c r="A425" s="2">
        <v>117</v>
      </c>
      <c r="B425" s="4" t="s">
        <v>2958</v>
      </c>
      <c r="C425" s="45" t="s">
        <v>3193</v>
      </c>
      <c r="D425" s="39" t="s">
        <v>71</v>
      </c>
      <c r="E425" s="46">
        <v>430000</v>
      </c>
      <c r="F425" s="33"/>
      <c r="G425" s="46">
        <v>430000</v>
      </c>
    </row>
    <row r="426" spans="1:7" s="1" customFormat="1" ht="15.75" x14ac:dyDescent="0.25">
      <c r="A426" s="2">
        <v>118</v>
      </c>
      <c r="B426" s="4" t="s">
        <v>2959</v>
      </c>
      <c r="C426" s="45" t="s">
        <v>3194</v>
      </c>
      <c r="D426" s="39" t="s">
        <v>71</v>
      </c>
      <c r="E426" s="46">
        <v>430000</v>
      </c>
      <c r="F426" s="33"/>
      <c r="G426" s="46">
        <v>430000</v>
      </c>
    </row>
    <row r="427" spans="1:7" s="1" customFormat="1" ht="15.75" x14ac:dyDescent="0.25">
      <c r="A427" s="2">
        <v>119</v>
      </c>
      <c r="B427" s="4" t="s">
        <v>2960</v>
      </c>
      <c r="C427" s="45" t="s">
        <v>3195</v>
      </c>
      <c r="D427" s="39" t="s">
        <v>71</v>
      </c>
      <c r="E427" s="46">
        <v>430000</v>
      </c>
      <c r="F427" s="33"/>
      <c r="G427" s="46">
        <v>430000</v>
      </c>
    </row>
    <row r="428" spans="1:7" s="1" customFormat="1" ht="15.75" x14ac:dyDescent="0.25">
      <c r="A428" s="2">
        <v>120</v>
      </c>
      <c r="B428" s="4" t="s">
        <v>2961</v>
      </c>
      <c r="C428" s="45" t="s">
        <v>3196</v>
      </c>
      <c r="D428" s="39" t="s">
        <v>71</v>
      </c>
      <c r="E428" s="46">
        <v>430000</v>
      </c>
      <c r="F428" s="33"/>
      <c r="G428" s="46">
        <v>430000</v>
      </c>
    </row>
    <row r="429" spans="1:7" s="1" customFormat="1" ht="15.75" x14ac:dyDescent="0.25">
      <c r="A429" s="2">
        <v>121</v>
      </c>
      <c r="B429" s="4" t="s">
        <v>2962</v>
      </c>
      <c r="C429" s="45" t="s">
        <v>2702</v>
      </c>
      <c r="D429" s="39" t="s">
        <v>71</v>
      </c>
      <c r="E429" s="46">
        <v>430000</v>
      </c>
      <c r="F429" s="33"/>
      <c r="G429" s="46">
        <v>430000</v>
      </c>
    </row>
    <row r="430" spans="1:7" s="1" customFormat="1" ht="15.75" x14ac:dyDescent="0.25">
      <c r="A430" s="2">
        <v>122</v>
      </c>
      <c r="B430" s="4" t="s">
        <v>2963</v>
      </c>
      <c r="C430" s="45" t="s">
        <v>3197</v>
      </c>
      <c r="D430" s="39" t="s">
        <v>71</v>
      </c>
      <c r="E430" s="46">
        <v>430000</v>
      </c>
      <c r="F430" s="33"/>
      <c r="G430" s="46">
        <v>430000</v>
      </c>
    </row>
    <row r="431" spans="1:7" s="1" customFormat="1" ht="15.75" x14ac:dyDescent="0.25">
      <c r="A431" s="2">
        <v>123</v>
      </c>
      <c r="B431" s="4" t="s">
        <v>2964</v>
      </c>
      <c r="C431" s="45" t="s">
        <v>3198</v>
      </c>
      <c r="D431" s="39" t="s">
        <v>71</v>
      </c>
      <c r="E431" s="46">
        <v>430000</v>
      </c>
      <c r="F431" s="33"/>
      <c r="G431" s="46">
        <v>430000</v>
      </c>
    </row>
    <row r="432" spans="1:7" s="1" customFormat="1" ht="15.75" x14ac:dyDescent="0.25">
      <c r="A432" s="2">
        <v>124</v>
      </c>
      <c r="B432" s="4" t="s">
        <v>2965</v>
      </c>
      <c r="C432" s="45" t="s">
        <v>3199</v>
      </c>
      <c r="D432" s="39" t="s">
        <v>71</v>
      </c>
      <c r="E432" s="46">
        <v>430000</v>
      </c>
      <c r="F432" s="33"/>
      <c r="G432" s="46">
        <v>430000</v>
      </c>
    </row>
    <row r="433" spans="1:8" s="1" customFormat="1" ht="15.75" x14ac:dyDescent="0.25">
      <c r="A433" s="2">
        <v>125</v>
      </c>
      <c r="B433" s="4" t="s">
        <v>2966</v>
      </c>
      <c r="C433" s="45" t="s">
        <v>3200</v>
      </c>
      <c r="D433" s="39" t="s">
        <v>71</v>
      </c>
      <c r="E433" s="46">
        <v>430000</v>
      </c>
      <c r="F433" s="33"/>
      <c r="G433" s="46">
        <v>430000</v>
      </c>
    </row>
    <row r="434" spans="1:8" s="1" customFormat="1" ht="15.75" x14ac:dyDescent="0.25">
      <c r="A434" s="2">
        <v>126</v>
      </c>
      <c r="B434" s="4" t="s">
        <v>2967</v>
      </c>
      <c r="C434" s="45" t="s">
        <v>3201</v>
      </c>
      <c r="D434" s="39" t="s">
        <v>71</v>
      </c>
      <c r="E434" s="46">
        <v>430000</v>
      </c>
      <c r="F434" s="33"/>
      <c r="G434" s="46">
        <v>430000</v>
      </c>
    </row>
    <row r="435" spans="1:8" s="1" customFormat="1" ht="15.75" x14ac:dyDescent="0.25">
      <c r="A435" s="2">
        <v>127</v>
      </c>
      <c r="B435" s="4" t="s">
        <v>2968</v>
      </c>
      <c r="C435" s="45" t="s">
        <v>3202</v>
      </c>
      <c r="D435" s="39" t="s">
        <v>71</v>
      </c>
      <c r="E435" s="46">
        <v>430000</v>
      </c>
      <c r="F435" s="33"/>
      <c r="G435" s="46">
        <v>430000</v>
      </c>
    </row>
    <row r="436" spans="1:8" s="1" customFormat="1" ht="15.75" x14ac:dyDescent="0.25">
      <c r="A436" s="2">
        <v>128</v>
      </c>
      <c r="B436" s="4" t="s">
        <v>2969</v>
      </c>
      <c r="C436" s="45" t="s">
        <v>3203</v>
      </c>
      <c r="D436" s="39" t="s">
        <v>71</v>
      </c>
      <c r="E436" s="46">
        <v>430000</v>
      </c>
      <c r="F436" s="33"/>
      <c r="G436" s="46">
        <v>430000</v>
      </c>
    </row>
    <row r="437" spans="1:8" s="1" customFormat="1" ht="15.75" x14ac:dyDescent="0.25">
      <c r="A437" s="2">
        <v>129</v>
      </c>
      <c r="B437" s="4" t="s">
        <v>2970</v>
      </c>
      <c r="C437" s="45" t="s">
        <v>3204</v>
      </c>
      <c r="D437" s="39" t="s">
        <v>71</v>
      </c>
      <c r="E437" s="46">
        <v>430000</v>
      </c>
      <c r="F437" s="33"/>
      <c r="G437" s="46">
        <v>430000</v>
      </c>
    </row>
    <row r="438" spans="1:8" s="1" customFormat="1" ht="15.75" x14ac:dyDescent="0.25">
      <c r="A438" s="2">
        <v>130</v>
      </c>
      <c r="B438" s="4" t="s">
        <v>2971</v>
      </c>
      <c r="C438" s="45" t="s">
        <v>3205</v>
      </c>
      <c r="D438" s="39" t="s">
        <v>71</v>
      </c>
      <c r="E438" s="46">
        <v>430000</v>
      </c>
      <c r="F438" s="33"/>
      <c r="G438" s="46">
        <v>430000</v>
      </c>
    </row>
    <row r="439" spans="1:8" s="1" customFormat="1" ht="15.75" x14ac:dyDescent="0.25">
      <c r="A439" s="2">
        <v>131</v>
      </c>
      <c r="B439" s="4" t="s">
        <v>2972</v>
      </c>
      <c r="C439" s="45" t="s">
        <v>3206</v>
      </c>
      <c r="D439" s="39" t="s">
        <v>71</v>
      </c>
      <c r="E439" s="46">
        <v>430000</v>
      </c>
      <c r="F439" s="33"/>
      <c r="G439" s="46">
        <v>430000</v>
      </c>
    </row>
    <row r="440" spans="1:8" s="1" customFormat="1" ht="15.75" x14ac:dyDescent="0.25">
      <c r="A440" s="2">
        <v>132</v>
      </c>
      <c r="B440" s="4" t="s">
        <v>2973</v>
      </c>
      <c r="C440" s="45" t="s">
        <v>3207</v>
      </c>
      <c r="D440" s="39" t="s">
        <v>71</v>
      </c>
      <c r="E440" s="46">
        <v>430000</v>
      </c>
      <c r="F440" s="33"/>
      <c r="G440" s="46">
        <v>430000</v>
      </c>
    </row>
    <row r="441" spans="1:8" s="1" customFormat="1" ht="15.75" x14ac:dyDescent="0.25">
      <c r="A441" s="2">
        <v>133</v>
      </c>
      <c r="B441" s="4" t="s">
        <v>2974</v>
      </c>
      <c r="C441" s="45" t="s">
        <v>2471</v>
      </c>
      <c r="D441" s="39" t="s">
        <v>2510</v>
      </c>
      <c r="E441" s="46">
        <v>935000</v>
      </c>
      <c r="F441" s="33"/>
      <c r="G441" s="46">
        <v>935000</v>
      </c>
    </row>
    <row r="442" spans="1:8" s="1" customFormat="1" ht="15.75" x14ac:dyDescent="0.25">
      <c r="A442" s="2">
        <v>134</v>
      </c>
      <c r="B442" s="4" t="s">
        <v>2975</v>
      </c>
      <c r="C442" s="45" t="s">
        <v>3208</v>
      </c>
      <c r="D442" s="39" t="s">
        <v>71</v>
      </c>
      <c r="E442" s="46">
        <v>430000</v>
      </c>
      <c r="F442" s="33"/>
      <c r="G442" s="46">
        <v>430000</v>
      </c>
    </row>
    <row r="443" spans="1:8" s="1" customFormat="1" ht="15.75" x14ac:dyDescent="0.25">
      <c r="A443" s="2">
        <v>135</v>
      </c>
      <c r="B443" s="4" t="s">
        <v>2976</v>
      </c>
      <c r="C443" s="45" t="s">
        <v>3114</v>
      </c>
      <c r="D443" s="39" t="s">
        <v>178</v>
      </c>
      <c r="E443" s="46">
        <v>935000</v>
      </c>
      <c r="F443" s="33"/>
      <c r="G443" s="46">
        <v>935000</v>
      </c>
    </row>
    <row r="444" spans="1:8" s="1" customFormat="1" ht="15.75" x14ac:dyDescent="0.25">
      <c r="A444" s="2">
        <v>136</v>
      </c>
      <c r="B444" s="4" t="s">
        <v>2977</v>
      </c>
      <c r="C444" s="45" t="s">
        <v>804</v>
      </c>
      <c r="D444" s="39" t="s">
        <v>1096</v>
      </c>
      <c r="E444" s="46">
        <v>480000</v>
      </c>
      <c r="F444" s="33"/>
      <c r="G444" s="46">
        <v>480000</v>
      </c>
    </row>
    <row r="445" spans="1:8" s="1" customFormat="1" ht="15.75" x14ac:dyDescent="0.25">
      <c r="A445" s="2">
        <v>137</v>
      </c>
      <c r="B445" s="4" t="s">
        <v>2978</v>
      </c>
      <c r="C445" s="45" t="s">
        <v>805</v>
      </c>
      <c r="D445" s="39" t="s">
        <v>1096</v>
      </c>
      <c r="E445" s="46">
        <v>480000</v>
      </c>
      <c r="F445" s="33"/>
      <c r="G445" s="46">
        <v>480000</v>
      </c>
    </row>
    <row r="446" spans="1:8" s="1" customFormat="1" ht="15.75" x14ac:dyDescent="0.25">
      <c r="A446" s="2">
        <v>138</v>
      </c>
      <c r="B446" s="4" t="s">
        <v>2979</v>
      </c>
      <c r="C446" s="45" t="s">
        <v>2703</v>
      </c>
      <c r="D446" s="39" t="s">
        <v>71</v>
      </c>
      <c r="E446" s="46">
        <v>430000</v>
      </c>
      <c r="F446" s="33"/>
      <c r="G446" s="46">
        <v>430000</v>
      </c>
    </row>
    <row r="447" spans="1:8" s="1" customFormat="1" ht="15.75" x14ac:dyDescent="0.25">
      <c r="A447" s="2">
        <v>139</v>
      </c>
      <c r="B447" s="4" t="s">
        <v>2980</v>
      </c>
      <c r="C447" s="45" t="s">
        <v>3209</v>
      </c>
      <c r="D447" s="39" t="s">
        <v>71</v>
      </c>
      <c r="E447" s="46">
        <v>430000</v>
      </c>
      <c r="F447" s="33"/>
      <c r="G447" s="46">
        <v>430000</v>
      </c>
    </row>
    <row r="448" spans="1:8" s="1" customFormat="1" ht="15.75" x14ac:dyDescent="0.25">
      <c r="A448" s="2">
        <v>140</v>
      </c>
      <c r="B448" s="4" t="s">
        <v>2981</v>
      </c>
      <c r="C448" s="45" t="s">
        <v>3210</v>
      </c>
      <c r="D448" s="39" t="s">
        <v>71</v>
      </c>
      <c r="E448" s="46">
        <v>430000</v>
      </c>
      <c r="F448" s="33"/>
      <c r="H448" s="46">
        <v>430000</v>
      </c>
    </row>
    <row r="449" spans="1:8" s="1" customFormat="1" ht="15.75" x14ac:dyDescent="0.25">
      <c r="A449" s="2">
        <v>141</v>
      </c>
      <c r="B449" s="4" t="s">
        <v>2982</v>
      </c>
      <c r="C449" s="45" t="s">
        <v>3211</v>
      </c>
      <c r="D449" s="39" t="s">
        <v>71</v>
      </c>
      <c r="E449" s="46">
        <v>430000</v>
      </c>
      <c r="F449" s="33"/>
      <c r="H449" s="46">
        <v>430000</v>
      </c>
    </row>
    <row r="450" spans="1:8" s="1" customFormat="1" ht="15.75" x14ac:dyDescent="0.25">
      <c r="A450" s="2">
        <v>142</v>
      </c>
      <c r="B450" s="4" t="s">
        <v>2983</v>
      </c>
      <c r="C450" s="45" t="s">
        <v>3212</v>
      </c>
      <c r="D450" s="39" t="s">
        <v>71</v>
      </c>
      <c r="E450" s="46">
        <v>430000</v>
      </c>
      <c r="F450" s="33"/>
      <c r="H450" s="46">
        <v>430000</v>
      </c>
    </row>
    <row r="451" spans="1:8" s="1" customFormat="1" ht="15.75" x14ac:dyDescent="0.25">
      <c r="A451" s="2">
        <v>143</v>
      </c>
      <c r="B451" s="4" t="s">
        <v>2984</v>
      </c>
      <c r="C451" s="45" t="s">
        <v>3213</v>
      </c>
      <c r="D451" s="39" t="s">
        <v>71</v>
      </c>
      <c r="E451" s="46">
        <v>430000</v>
      </c>
      <c r="F451" s="33"/>
      <c r="H451" s="46">
        <v>430000</v>
      </c>
    </row>
    <row r="452" spans="1:8" s="1" customFormat="1" ht="15.75" x14ac:dyDescent="0.25">
      <c r="A452" s="2">
        <v>144</v>
      </c>
      <c r="B452" s="4" t="s">
        <v>2985</v>
      </c>
      <c r="C452" s="45" t="s">
        <v>3214</v>
      </c>
      <c r="D452" s="39" t="s">
        <v>71</v>
      </c>
      <c r="E452" s="46">
        <v>430000</v>
      </c>
      <c r="F452" s="33"/>
      <c r="H452" s="46">
        <v>430000</v>
      </c>
    </row>
    <row r="453" spans="1:8" s="1" customFormat="1" ht="15.75" x14ac:dyDescent="0.25">
      <c r="A453" s="2">
        <v>145</v>
      </c>
      <c r="B453" s="4" t="s">
        <v>2986</v>
      </c>
      <c r="C453" s="45" t="s">
        <v>3215</v>
      </c>
      <c r="D453" s="39" t="s">
        <v>71</v>
      </c>
      <c r="E453" s="46">
        <v>430000</v>
      </c>
      <c r="F453" s="33"/>
      <c r="H453" s="46">
        <v>430000</v>
      </c>
    </row>
    <row r="454" spans="1:8" s="1" customFormat="1" ht="15.75" x14ac:dyDescent="0.25">
      <c r="A454" s="2">
        <v>146</v>
      </c>
      <c r="B454" s="4" t="s">
        <v>2987</v>
      </c>
      <c r="C454" s="45" t="s">
        <v>3216</v>
      </c>
      <c r="D454" s="39" t="s">
        <v>71</v>
      </c>
      <c r="E454" s="46">
        <v>430000</v>
      </c>
      <c r="F454" s="33"/>
      <c r="H454" s="46">
        <v>430000</v>
      </c>
    </row>
    <row r="455" spans="1:8" s="1" customFormat="1" ht="15.75" x14ac:dyDescent="0.25">
      <c r="A455" s="2">
        <v>147</v>
      </c>
      <c r="B455" s="4" t="s">
        <v>2988</v>
      </c>
      <c r="C455" s="45" t="s">
        <v>3217</v>
      </c>
      <c r="D455" s="39" t="s">
        <v>71</v>
      </c>
      <c r="E455" s="46">
        <v>430000</v>
      </c>
      <c r="F455" s="33"/>
      <c r="H455" s="46">
        <v>430000</v>
      </c>
    </row>
    <row r="456" spans="1:8" s="1" customFormat="1" ht="15.75" x14ac:dyDescent="0.25">
      <c r="A456" s="2">
        <v>148</v>
      </c>
      <c r="B456" s="4" t="s">
        <v>2989</v>
      </c>
      <c r="C456" s="45" t="s">
        <v>3218</v>
      </c>
      <c r="D456" s="39" t="s">
        <v>71</v>
      </c>
      <c r="E456" s="46">
        <v>430000</v>
      </c>
      <c r="F456" s="33"/>
      <c r="H456" s="46">
        <v>430000</v>
      </c>
    </row>
    <row r="457" spans="1:8" s="1" customFormat="1" ht="15.75" x14ac:dyDescent="0.25">
      <c r="A457" s="2">
        <v>149</v>
      </c>
      <c r="B457" s="4" t="s">
        <v>2990</v>
      </c>
      <c r="C457" s="45" t="s">
        <v>3219</v>
      </c>
      <c r="D457" s="39" t="s">
        <v>71</v>
      </c>
      <c r="E457" s="46">
        <v>430000</v>
      </c>
      <c r="F457" s="33"/>
      <c r="H457" s="46">
        <v>430000</v>
      </c>
    </row>
    <row r="458" spans="1:8" s="1" customFormat="1" ht="15.75" x14ac:dyDescent="0.25">
      <c r="A458" s="2">
        <v>150</v>
      </c>
      <c r="B458" s="4" t="s">
        <v>2991</v>
      </c>
      <c r="C458" s="45" t="s">
        <v>3220</v>
      </c>
      <c r="D458" s="39" t="s">
        <v>71</v>
      </c>
      <c r="E458" s="46">
        <v>430000</v>
      </c>
      <c r="F458" s="33"/>
      <c r="H458" s="46">
        <v>430000</v>
      </c>
    </row>
    <row r="459" spans="1:8" s="1" customFormat="1" ht="15.75" x14ac:dyDescent="0.25">
      <c r="A459" s="2">
        <v>151</v>
      </c>
      <c r="B459" s="4" t="s">
        <v>2992</v>
      </c>
      <c r="C459" s="45" t="s">
        <v>3221</v>
      </c>
      <c r="D459" s="39" t="s">
        <v>71</v>
      </c>
      <c r="E459" s="46">
        <v>430000</v>
      </c>
      <c r="F459" s="33"/>
      <c r="H459" s="46">
        <v>430000</v>
      </c>
    </row>
    <row r="460" spans="1:8" s="1" customFormat="1" ht="15.75" x14ac:dyDescent="0.25">
      <c r="A460" s="2">
        <v>152</v>
      </c>
      <c r="B460" s="4" t="s">
        <v>2993</v>
      </c>
      <c r="C460" s="45" t="s">
        <v>3222</v>
      </c>
      <c r="D460" s="39" t="s">
        <v>71</v>
      </c>
      <c r="E460" s="46">
        <v>430000</v>
      </c>
      <c r="F460" s="33"/>
      <c r="H460" s="46">
        <v>430000</v>
      </c>
    </row>
    <row r="461" spans="1:8" s="1" customFormat="1" ht="15.75" x14ac:dyDescent="0.25">
      <c r="A461" s="2">
        <v>153</v>
      </c>
      <c r="B461" s="4" t="s">
        <v>2994</v>
      </c>
      <c r="C461" s="45" t="s">
        <v>3222</v>
      </c>
      <c r="D461" s="39" t="s">
        <v>71</v>
      </c>
      <c r="E461" s="46">
        <v>430000</v>
      </c>
      <c r="F461" s="33"/>
      <c r="H461" s="46">
        <v>430000</v>
      </c>
    </row>
    <row r="462" spans="1:8" s="1" customFormat="1" ht="15.75" x14ac:dyDescent="0.25">
      <c r="A462" s="2">
        <v>154</v>
      </c>
      <c r="B462" s="4" t="s">
        <v>2995</v>
      </c>
      <c r="C462" s="45" t="s">
        <v>3223</v>
      </c>
      <c r="D462" s="39" t="s">
        <v>71</v>
      </c>
      <c r="E462" s="46">
        <v>430000</v>
      </c>
      <c r="F462" s="33"/>
      <c r="H462" s="46">
        <v>430000</v>
      </c>
    </row>
    <row r="463" spans="1:8" s="1" customFormat="1" ht="15.75" x14ac:dyDescent="0.25">
      <c r="A463" s="2">
        <v>155</v>
      </c>
      <c r="B463" s="4" t="s">
        <v>2996</v>
      </c>
      <c r="C463" s="45" t="s">
        <v>3224</v>
      </c>
      <c r="D463" s="39" t="s">
        <v>71</v>
      </c>
      <c r="E463" s="46">
        <v>430000</v>
      </c>
      <c r="F463" s="33"/>
      <c r="H463" s="46">
        <v>430000</v>
      </c>
    </row>
    <row r="464" spans="1:8" s="1" customFormat="1" ht="15.75" x14ac:dyDescent="0.25">
      <c r="A464" s="2">
        <v>156</v>
      </c>
      <c r="B464" s="4" t="s">
        <v>2997</v>
      </c>
      <c r="C464" s="45" t="s">
        <v>3225</v>
      </c>
      <c r="D464" s="39" t="s">
        <v>71</v>
      </c>
      <c r="E464" s="46">
        <v>430000</v>
      </c>
      <c r="F464" s="33"/>
      <c r="H464" s="46">
        <v>430000</v>
      </c>
    </row>
    <row r="465" spans="1:8" s="1" customFormat="1" ht="15.75" x14ac:dyDescent="0.25">
      <c r="A465" s="2">
        <v>157</v>
      </c>
      <c r="B465" s="4" t="s">
        <v>2998</v>
      </c>
      <c r="C465" s="45" t="s">
        <v>3226</v>
      </c>
      <c r="D465" s="39" t="s">
        <v>71</v>
      </c>
      <c r="E465" s="46">
        <v>430000</v>
      </c>
      <c r="F465" s="33"/>
      <c r="H465" s="46">
        <v>430000</v>
      </c>
    </row>
    <row r="466" spans="1:8" s="1" customFormat="1" ht="15.75" x14ac:dyDescent="0.25">
      <c r="A466" s="2">
        <v>158</v>
      </c>
      <c r="B466" s="4" t="s">
        <v>2999</v>
      </c>
      <c r="C466" s="45" t="s">
        <v>3227</v>
      </c>
      <c r="D466" s="39" t="s">
        <v>71</v>
      </c>
      <c r="E466" s="46">
        <v>430000</v>
      </c>
      <c r="F466" s="33"/>
      <c r="H466" s="46">
        <v>430000</v>
      </c>
    </row>
    <row r="467" spans="1:8" s="1" customFormat="1" ht="15.75" x14ac:dyDescent="0.25">
      <c r="A467" s="2">
        <v>159</v>
      </c>
      <c r="B467" s="4" t="s">
        <v>3000</v>
      </c>
      <c r="C467" s="45" t="s">
        <v>971</v>
      </c>
      <c r="D467" s="39" t="s">
        <v>71</v>
      </c>
      <c r="E467" s="46">
        <v>430000</v>
      </c>
      <c r="F467" s="33"/>
      <c r="H467" s="46">
        <v>430000</v>
      </c>
    </row>
    <row r="468" spans="1:8" s="1" customFormat="1" ht="15.75" x14ac:dyDescent="0.25">
      <c r="A468" s="2">
        <v>160</v>
      </c>
      <c r="B468" s="4" t="s">
        <v>3001</v>
      </c>
      <c r="C468" s="45" t="s">
        <v>3228</v>
      </c>
      <c r="D468" s="39" t="s">
        <v>71</v>
      </c>
      <c r="E468" s="46">
        <v>430000</v>
      </c>
      <c r="F468" s="33"/>
      <c r="H468" s="46">
        <v>430000</v>
      </c>
    </row>
    <row r="469" spans="1:8" s="1" customFormat="1" ht="15.75" x14ac:dyDescent="0.25">
      <c r="A469" s="2">
        <v>161</v>
      </c>
      <c r="B469" s="4" t="s">
        <v>3002</v>
      </c>
      <c r="C469" s="45" t="s">
        <v>3229</v>
      </c>
      <c r="D469" s="39" t="s">
        <v>3278</v>
      </c>
      <c r="E469" s="46">
        <v>400000</v>
      </c>
      <c r="F469" s="33"/>
      <c r="H469" s="46">
        <v>400000</v>
      </c>
    </row>
    <row r="470" spans="1:8" s="1" customFormat="1" ht="15.75" x14ac:dyDescent="0.25">
      <c r="A470" s="2">
        <v>162</v>
      </c>
      <c r="B470" s="4" t="s">
        <v>3003</v>
      </c>
      <c r="C470" s="45" t="s">
        <v>3230</v>
      </c>
      <c r="D470" s="39" t="s">
        <v>71</v>
      </c>
      <c r="E470" s="46">
        <v>430000</v>
      </c>
      <c r="F470" s="33"/>
      <c r="H470" s="46">
        <v>430000</v>
      </c>
    </row>
    <row r="471" spans="1:8" s="1" customFormat="1" ht="15.75" x14ac:dyDescent="0.25">
      <c r="A471" s="2">
        <v>163</v>
      </c>
      <c r="B471" s="4" t="s">
        <v>3004</v>
      </c>
      <c r="C471" s="45" t="s">
        <v>3231</v>
      </c>
      <c r="D471" s="39" t="s">
        <v>71</v>
      </c>
      <c r="E471" s="46">
        <v>430000</v>
      </c>
      <c r="F471" s="33"/>
      <c r="H471" s="46">
        <v>430000</v>
      </c>
    </row>
    <row r="472" spans="1:8" s="1" customFormat="1" ht="15.75" x14ac:dyDescent="0.25">
      <c r="A472" s="2">
        <v>164</v>
      </c>
      <c r="B472" s="4" t="s">
        <v>3005</v>
      </c>
      <c r="C472" s="45" t="s">
        <v>3232</v>
      </c>
      <c r="D472" s="39" t="s">
        <v>71</v>
      </c>
      <c r="E472" s="46">
        <v>430000</v>
      </c>
      <c r="F472" s="33"/>
      <c r="H472" s="46">
        <v>430000</v>
      </c>
    </row>
    <row r="473" spans="1:8" s="1" customFormat="1" ht="15.75" x14ac:dyDescent="0.25">
      <c r="A473" s="2">
        <v>165</v>
      </c>
      <c r="B473" s="4" t="s">
        <v>3006</v>
      </c>
      <c r="C473" s="45" t="s">
        <v>3233</v>
      </c>
      <c r="D473" s="39" t="s">
        <v>71</v>
      </c>
      <c r="E473" s="46">
        <v>430000</v>
      </c>
      <c r="F473" s="33"/>
      <c r="H473" s="46">
        <v>430000</v>
      </c>
    </row>
    <row r="474" spans="1:8" s="1" customFormat="1" ht="15.75" x14ac:dyDescent="0.25">
      <c r="A474" s="2">
        <v>166</v>
      </c>
      <c r="B474" s="4" t="s">
        <v>3007</v>
      </c>
      <c r="C474" s="45" t="s">
        <v>3234</v>
      </c>
      <c r="D474" s="39" t="s">
        <v>71</v>
      </c>
      <c r="E474" s="46">
        <v>430000</v>
      </c>
      <c r="F474" s="33"/>
      <c r="H474" s="46">
        <v>430000</v>
      </c>
    </row>
    <row r="475" spans="1:8" s="1" customFormat="1" ht="15.75" x14ac:dyDescent="0.25">
      <c r="A475" s="2">
        <v>167</v>
      </c>
      <c r="B475" s="4" t="s">
        <v>3008</v>
      </c>
      <c r="C475" s="45" t="s">
        <v>3235</v>
      </c>
      <c r="D475" s="39" t="s">
        <v>71</v>
      </c>
      <c r="E475" s="46">
        <v>430000</v>
      </c>
      <c r="F475" s="33"/>
      <c r="H475" s="46">
        <v>430000</v>
      </c>
    </row>
    <row r="476" spans="1:8" s="1" customFormat="1" ht="15.75" x14ac:dyDescent="0.25">
      <c r="A476" s="2">
        <v>168</v>
      </c>
      <c r="B476" s="4" t="s">
        <v>3009</v>
      </c>
      <c r="C476" s="45" t="s">
        <v>3236</v>
      </c>
      <c r="D476" s="39" t="s">
        <v>71</v>
      </c>
      <c r="E476" s="46">
        <v>430000</v>
      </c>
      <c r="F476" s="33"/>
      <c r="H476" s="46">
        <v>430000</v>
      </c>
    </row>
    <row r="477" spans="1:8" s="1" customFormat="1" ht="15.75" x14ac:dyDescent="0.25">
      <c r="A477" s="2">
        <v>169</v>
      </c>
      <c r="B477" s="4" t="s">
        <v>3010</v>
      </c>
      <c r="C477" s="45" t="s">
        <v>3237</v>
      </c>
      <c r="D477" s="39" t="s">
        <v>71</v>
      </c>
      <c r="E477" s="46">
        <v>430000</v>
      </c>
      <c r="F477" s="33"/>
      <c r="H477" s="46">
        <v>430000</v>
      </c>
    </row>
    <row r="478" spans="1:8" s="1" customFormat="1" ht="15.75" x14ac:dyDescent="0.25">
      <c r="A478" s="2">
        <v>170</v>
      </c>
      <c r="B478" s="4" t="s">
        <v>3011</v>
      </c>
      <c r="C478" s="45" t="s">
        <v>3238</v>
      </c>
      <c r="D478" s="39" t="s">
        <v>71</v>
      </c>
      <c r="E478" s="46">
        <v>430000</v>
      </c>
      <c r="F478" s="33"/>
      <c r="H478" s="46">
        <v>430000</v>
      </c>
    </row>
    <row r="479" spans="1:8" s="1" customFormat="1" ht="15.75" x14ac:dyDescent="0.25">
      <c r="A479" s="2">
        <v>171</v>
      </c>
      <c r="B479" s="4" t="s">
        <v>3012</v>
      </c>
      <c r="C479" s="45" t="s">
        <v>3239</v>
      </c>
      <c r="D479" s="39" t="s">
        <v>71</v>
      </c>
      <c r="E479" s="46">
        <v>430000</v>
      </c>
      <c r="F479" s="33"/>
      <c r="H479" s="46">
        <v>430000</v>
      </c>
    </row>
    <row r="480" spans="1:8" s="1" customFormat="1" ht="15.75" x14ac:dyDescent="0.25">
      <c r="A480" s="2">
        <v>172</v>
      </c>
      <c r="B480" s="4" t="s">
        <v>3013</v>
      </c>
      <c r="C480" s="45" t="s">
        <v>3240</v>
      </c>
      <c r="D480" s="39" t="s">
        <v>71</v>
      </c>
      <c r="E480" s="46">
        <v>430000</v>
      </c>
      <c r="F480" s="33"/>
      <c r="H480" s="46">
        <v>430000</v>
      </c>
    </row>
    <row r="481" spans="1:8" s="1" customFormat="1" ht="15.75" x14ac:dyDescent="0.25">
      <c r="A481" s="2">
        <v>173</v>
      </c>
      <c r="B481" s="4" t="s">
        <v>3014</v>
      </c>
      <c r="C481" s="45" t="s">
        <v>3241</v>
      </c>
      <c r="D481" s="39" t="s">
        <v>3278</v>
      </c>
      <c r="E481" s="46">
        <v>400000</v>
      </c>
      <c r="F481" s="33"/>
      <c r="H481" s="46">
        <v>400000</v>
      </c>
    </row>
    <row r="482" spans="1:8" s="1" customFormat="1" ht="15.75" x14ac:dyDescent="0.25">
      <c r="A482" s="2">
        <v>174</v>
      </c>
      <c r="B482" s="4" t="s">
        <v>3015</v>
      </c>
      <c r="C482" s="45" t="s">
        <v>3242</v>
      </c>
      <c r="D482" s="39" t="s">
        <v>3278</v>
      </c>
      <c r="E482" s="46">
        <v>400000</v>
      </c>
      <c r="F482" s="33"/>
      <c r="H482" s="46">
        <v>400000</v>
      </c>
    </row>
    <row r="483" spans="1:8" s="1" customFormat="1" ht="15.75" x14ac:dyDescent="0.25">
      <c r="A483" s="2">
        <v>175</v>
      </c>
      <c r="B483" s="4" t="s">
        <v>3016</v>
      </c>
      <c r="C483" s="45" t="s">
        <v>3243</v>
      </c>
      <c r="D483" s="39" t="s">
        <v>71</v>
      </c>
      <c r="E483" s="46">
        <v>430000</v>
      </c>
      <c r="F483" s="33"/>
      <c r="H483" s="46">
        <v>430000</v>
      </c>
    </row>
    <row r="484" spans="1:8" s="1" customFormat="1" ht="15.75" x14ac:dyDescent="0.25">
      <c r="A484" s="2">
        <v>176</v>
      </c>
      <c r="B484" s="4" t="s">
        <v>3017</v>
      </c>
      <c r="C484" s="35" t="s">
        <v>3313</v>
      </c>
      <c r="D484" s="39" t="s">
        <v>1096</v>
      </c>
      <c r="E484" s="78">
        <v>480000</v>
      </c>
      <c r="F484" s="79"/>
      <c r="G484" s="80"/>
      <c r="H484" s="78">
        <v>480000</v>
      </c>
    </row>
    <row r="485" spans="1:8" s="1" customFormat="1" ht="15.75" x14ac:dyDescent="0.25">
      <c r="A485" s="2">
        <v>177</v>
      </c>
      <c r="B485" s="4" t="s">
        <v>3018</v>
      </c>
      <c r="C485" s="45" t="s">
        <v>192</v>
      </c>
      <c r="D485" s="39" t="s">
        <v>1096</v>
      </c>
      <c r="E485" s="46">
        <v>480000</v>
      </c>
      <c r="F485" s="33"/>
      <c r="H485" s="46">
        <v>480000</v>
      </c>
    </row>
    <row r="486" spans="1:8" s="1" customFormat="1" ht="15.75" x14ac:dyDescent="0.25">
      <c r="A486" s="2">
        <v>178</v>
      </c>
      <c r="B486" s="4" t="s">
        <v>3019</v>
      </c>
      <c r="C486" s="45" t="s">
        <v>1431</v>
      </c>
      <c r="D486" s="39" t="s">
        <v>1096</v>
      </c>
      <c r="E486" s="46">
        <v>480000</v>
      </c>
      <c r="F486" s="33"/>
      <c r="H486" s="46">
        <v>480000</v>
      </c>
    </row>
    <row r="487" spans="1:8" s="1" customFormat="1" ht="15.75" x14ac:dyDescent="0.25">
      <c r="A487" s="2">
        <v>179</v>
      </c>
      <c r="B487" s="4" t="s">
        <v>3020</v>
      </c>
      <c r="C487" s="45" t="s">
        <v>927</v>
      </c>
      <c r="D487" s="39" t="s">
        <v>1096</v>
      </c>
      <c r="E487" s="46">
        <v>480000</v>
      </c>
      <c r="F487" s="33"/>
      <c r="G487" s="46">
        <v>480000</v>
      </c>
    </row>
    <row r="488" spans="1:8" s="1" customFormat="1" ht="15.75" x14ac:dyDescent="0.25">
      <c r="A488" s="2">
        <v>180</v>
      </c>
      <c r="B488" s="4" t="s">
        <v>3021</v>
      </c>
      <c r="C488" s="45" t="s">
        <v>358</v>
      </c>
      <c r="D488" s="39" t="s">
        <v>1096</v>
      </c>
      <c r="E488" s="46">
        <v>480000</v>
      </c>
      <c r="F488" s="33"/>
      <c r="G488" s="46">
        <v>480000</v>
      </c>
    </row>
    <row r="489" spans="1:8" s="1" customFormat="1" ht="15.75" x14ac:dyDescent="0.25">
      <c r="A489" s="2">
        <v>181</v>
      </c>
      <c r="B489" s="4" t="s">
        <v>3022</v>
      </c>
      <c r="C489" s="45" t="s">
        <v>357</v>
      </c>
      <c r="D489" s="39" t="s">
        <v>1096</v>
      </c>
      <c r="E489" s="46">
        <v>480000</v>
      </c>
      <c r="F489" s="33"/>
      <c r="G489" s="46">
        <v>480000</v>
      </c>
    </row>
    <row r="490" spans="1:8" s="1" customFormat="1" ht="15.75" x14ac:dyDescent="0.25">
      <c r="A490" s="2">
        <v>182</v>
      </c>
      <c r="B490" s="4" t="s">
        <v>3023</v>
      </c>
      <c r="C490" s="45" t="s">
        <v>3244</v>
      </c>
      <c r="D490" s="39" t="s">
        <v>71</v>
      </c>
      <c r="E490" s="46">
        <v>430000</v>
      </c>
      <c r="F490" s="33"/>
      <c r="G490" s="46">
        <v>430000</v>
      </c>
    </row>
    <row r="491" spans="1:8" s="1" customFormat="1" ht="15.75" x14ac:dyDescent="0.25">
      <c r="A491" s="2">
        <v>183</v>
      </c>
      <c r="B491" s="4" t="s">
        <v>3024</v>
      </c>
      <c r="C491" s="45" t="s">
        <v>3245</v>
      </c>
      <c r="D491" s="39" t="s">
        <v>71</v>
      </c>
      <c r="E491" s="46">
        <v>430000</v>
      </c>
      <c r="F491" s="33"/>
      <c r="G491" s="46">
        <v>430000</v>
      </c>
    </row>
    <row r="492" spans="1:8" s="1" customFormat="1" ht="15.75" x14ac:dyDescent="0.25">
      <c r="A492" s="2">
        <v>184</v>
      </c>
      <c r="B492" s="4" t="s">
        <v>3025</v>
      </c>
      <c r="C492" s="45" t="s">
        <v>3246</v>
      </c>
      <c r="D492" s="39" t="s">
        <v>71</v>
      </c>
      <c r="E492" s="46">
        <v>430000</v>
      </c>
      <c r="F492" s="33"/>
      <c r="G492" s="46">
        <v>430000</v>
      </c>
    </row>
    <row r="493" spans="1:8" s="1" customFormat="1" ht="15.75" x14ac:dyDescent="0.25">
      <c r="A493" s="2">
        <v>185</v>
      </c>
      <c r="B493" s="4" t="s">
        <v>3026</v>
      </c>
      <c r="C493" s="45" t="s">
        <v>3247</v>
      </c>
      <c r="D493" s="39" t="s">
        <v>71</v>
      </c>
      <c r="E493" s="46">
        <v>430000</v>
      </c>
      <c r="F493" s="33"/>
      <c r="G493" s="46">
        <v>430000</v>
      </c>
    </row>
    <row r="494" spans="1:8" s="1" customFormat="1" ht="15.75" x14ac:dyDescent="0.25">
      <c r="A494" s="2">
        <v>186</v>
      </c>
      <c r="B494" s="4" t="s">
        <v>3027</v>
      </c>
      <c r="C494" s="45" t="s">
        <v>3248</v>
      </c>
      <c r="D494" s="39" t="s">
        <v>71</v>
      </c>
      <c r="E494" s="46">
        <v>430000</v>
      </c>
      <c r="F494" s="33"/>
      <c r="G494" s="46">
        <v>430000</v>
      </c>
    </row>
    <row r="495" spans="1:8" s="1" customFormat="1" ht="15.75" x14ac:dyDescent="0.25">
      <c r="A495" s="2">
        <v>187</v>
      </c>
      <c r="B495" s="4" t="s">
        <v>3028</v>
      </c>
      <c r="C495" s="45" t="s">
        <v>3249</v>
      </c>
      <c r="D495" s="39" t="s">
        <v>71</v>
      </c>
      <c r="E495" s="46">
        <v>430000</v>
      </c>
      <c r="F495" s="33"/>
      <c r="G495" s="46">
        <v>430000</v>
      </c>
    </row>
    <row r="496" spans="1:8" s="1" customFormat="1" ht="15.75" x14ac:dyDescent="0.25">
      <c r="A496" s="2">
        <v>188</v>
      </c>
      <c r="B496" s="4" t="s">
        <v>3029</v>
      </c>
      <c r="C496" s="45" t="s">
        <v>3250</v>
      </c>
      <c r="D496" s="39" t="s">
        <v>71</v>
      </c>
      <c r="E496" s="46">
        <v>430000</v>
      </c>
      <c r="F496" s="33"/>
      <c r="G496" s="46">
        <v>430000</v>
      </c>
    </row>
    <row r="497" spans="1:7" s="1" customFormat="1" ht="15.75" x14ac:dyDescent="0.25">
      <c r="A497" s="2">
        <v>189</v>
      </c>
      <c r="B497" s="4" t="s">
        <v>3030</v>
      </c>
      <c r="C497" s="45" t="s">
        <v>3251</v>
      </c>
      <c r="D497" s="39" t="s">
        <v>71</v>
      </c>
      <c r="E497" s="46">
        <v>430000</v>
      </c>
      <c r="F497" s="33"/>
      <c r="G497" s="46">
        <v>430000</v>
      </c>
    </row>
    <row r="498" spans="1:7" s="1" customFormat="1" ht="15.75" x14ac:dyDescent="0.25">
      <c r="A498" s="2">
        <v>190</v>
      </c>
      <c r="B498" s="4" t="s">
        <v>3031</v>
      </c>
      <c r="C498" s="45" t="s">
        <v>3252</v>
      </c>
      <c r="D498" s="39" t="s">
        <v>71</v>
      </c>
      <c r="E498" s="46">
        <v>430000</v>
      </c>
      <c r="F498" s="33"/>
      <c r="G498" s="46">
        <v>430000</v>
      </c>
    </row>
    <row r="499" spans="1:7" s="1" customFormat="1" ht="15.75" x14ac:dyDescent="0.25">
      <c r="A499" s="2">
        <v>191</v>
      </c>
      <c r="B499" s="4" t="s">
        <v>3032</v>
      </c>
      <c r="C499" s="45" t="s">
        <v>3253</v>
      </c>
      <c r="D499" s="39" t="s">
        <v>71</v>
      </c>
      <c r="E499" s="46">
        <v>430000</v>
      </c>
      <c r="F499" s="2"/>
      <c r="G499" s="46">
        <v>430000</v>
      </c>
    </row>
    <row r="500" spans="1:7" s="1" customFormat="1" ht="15.75" x14ac:dyDescent="0.25">
      <c r="A500" s="2">
        <v>192</v>
      </c>
      <c r="B500" s="4" t="s">
        <v>3033</v>
      </c>
      <c r="C500" s="45" t="s">
        <v>3254</v>
      </c>
      <c r="D500" s="39" t="s">
        <v>71</v>
      </c>
      <c r="E500" s="46">
        <v>430000</v>
      </c>
      <c r="F500" s="2"/>
      <c r="G500" s="46">
        <v>430000</v>
      </c>
    </row>
    <row r="501" spans="1:7" s="1" customFormat="1" ht="15.75" x14ac:dyDescent="0.25">
      <c r="A501" s="2">
        <v>193</v>
      </c>
      <c r="B501" s="4" t="s">
        <v>3034</v>
      </c>
      <c r="C501" s="45" t="s">
        <v>3255</v>
      </c>
      <c r="D501" s="39" t="s">
        <v>71</v>
      </c>
      <c r="E501" s="46">
        <v>430000</v>
      </c>
      <c r="F501" s="2"/>
      <c r="G501" s="46">
        <v>430000</v>
      </c>
    </row>
    <row r="502" spans="1:7" s="1" customFormat="1" ht="15.75" x14ac:dyDescent="0.25">
      <c r="A502" s="2">
        <v>194</v>
      </c>
      <c r="B502" s="4" t="s">
        <v>3035</v>
      </c>
      <c r="C502" s="45" t="s">
        <v>3256</v>
      </c>
      <c r="D502" s="39" t="s">
        <v>71</v>
      </c>
      <c r="E502" s="46">
        <v>430000</v>
      </c>
      <c r="F502" s="2"/>
      <c r="G502" s="46">
        <v>430000</v>
      </c>
    </row>
    <row r="503" spans="1:7" s="1" customFormat="1" ht="15.75" x14ac:dyDescent="0.25">
      <c r="A503" s="2">
        <v>195</v>
      </c>
      <c r="B503" s="4" t="s">
        <v>3036</v>
      </c>
      <c r="C503" s="45" t="s">
        <v>3257</v>
      </c>
      <c r="D503" s="39" t="s">
        <v>71</v>
      </c>
      <c r="E503" s="46">
        <v>430000</v>
      </c>
      <c r="F503" s="2"/>
      <c r="G503" s="46">
        <v>430000</v>
      </c>
    </row>
    <row r="504" spans="1:7" s="1" customFormat="1" ht="15.75" x14ac:dyDescent="0.25">
      <c r="A504" s="2">
        <v>196</v>
      </c>
      <c r="B504" s="4" t="s">
        <v>3037</v>
      </c>
      <c r="C504" s="45" t="s">
        <v>3258</v>
      </c>
      <c r="D504" s="39" t="s">
        <v>71</v>
      </c>
      <c r="E504" s="46">
        <v>430000</v>
      </c>
      <c r="F504" s="2"/>
      <c r="G504" s="46">
        <v>430000</v>
      </c>
    </row>
    <row r="505" spans="1:7" s="1" customFormat="1" ht="15.75" x14ac:dyDescent="0.25">
      <c r="A505" s="2">
        <v>197</v>
      </c>
      <c r="B505" s="4" t="s">
        <v>3038</v>
      </c>
      <c r="C505" s="45" t="s">
        <v>3259</v>
      </c>
      <c r="D505" s="39" t="s">
        <v>71</v>
      </c>
      <c r="E505" s="46">
        <v>430000</v>
      </c>
      <c r="F505" s="2"/>
      <c r="G505" s="46">
        <v>430000</v>
      </c>
    </row>
    <row r="506" spans="1:7" s="1" customFormat="1" ht="15.75" x14ac:dyDescent="0.25">
      <c r="A506" s="2">
        <v>198</v>
      </c>
      <c r="B506" s="4" t="s">
        <v>3039</v>
      </c>
      <c r="C506" s="45" t="s">
        <v>3260</v>
      </c>
      <c r="D506" s="39" t="s">
        <v>71</v>
      </c>
      <c r="E506" s="46">
        <v>430000</v>
      </c>
      <c r="F506" s="2"/>
      <c r="G506" s="46">
        <v>430000</v>
      </c>
    </row>
    <row r="507" spans="1:7" s="1" customFormat="1" ht="15.75" x14ac:dyDescent="0.25">
      <c r="A507" s="2">
        <v>199</v>
      </c>
      <c r="B507" s="4" t="s">
        <v>3040</v>
      </c>
      <c r="C507" s="45" t="s">
        <v>3261</v>
      </c>
      <c r="D507" s="39" t="s">
        <v>71</v>
      </c>
      <c r="E507" s="46">
        <v>430000</v>
      </c>
      <c r="F507" s="2"/>
      <c r="G507" s="46">
        <v>430000</v>
      </c>
    </row>
    <row r="508" spans="1:7" s="1" customFormat="1" ht="15.75" x14ac:dyDescent="0.25">
      <c r="A508" s="2">
        <v>200</v>
      </c>
      <c r="B508" s="4" t="s">
        <v>3041</v>
      </c>
      <c r="C508" s="45" t="s">
        <v>3262</v>
      </c>
      <c r="D508" s="39" t="s">
        <v>71</v>
      </c>
      <c r="E508" s="46">
        <v>430000</v>
      </c>
      <c r="F508" s="2"/>
      <c r="G508" s="46">
        <v>430000</v>
      </c>
    </row>
    <row r="509" spans="1:7" s="1" customFormat="1" ht="15.75" x14ac:dyDescent="0.25">
      <c r="A509" s="2">
        <v>201</v>
      </c>
      <c r="B509" s="4" t="s">
        <v>3042</v>
      </c>
      <c r="C509" s="45" t="s">
        <v>3263</v>
      </c>
      <c r="D509" s="39" t="s">
        <v>71</v>
      </c>
      <c r="E509" s="46">
        <v>430000</v>
      </c>
      <c r="F509" s="2"/>
      <c r="G509" s="46">
        <v>430000</v>
      </c>
    </row>
    <row r="510" spans="1:7" s="1" customFormat="1" ht="15.75" x14ac:dyDescent="0.25">
      <c r="A510" s="2">
        <v>202</v>
      </c>
      <c r="B510" s="4" t="s">
        <v>3043</v>
      </c>
      <c r="C510" s="45" t="s">
        <v>3264</v>
      </c>
      <c r="D510" s="39" t="s">
        <v>71</v>
      </c>
      <c r="E510" s="46">
        <v>430000</v>
      </c>
      <c r="F510" s="2"/>
      <c r="G510" s="46">
        <v>430000</v>
      </c>
    </row>
    <row r="511" spans="1:7" s="1" customFormat="1" ht="15.75" x14ac:dyDescent="0.25">
      <c r="A511" s="2">
        <v>203</v>
      </c>
      <c r="B511" s="4" t="s">
        <v>3044</v>
      </c>
      <c r="C511" s="45" t="s">
        <v>3265</v>
      </c>
      <c r="D511" s="39" t="s">
        <v>71</v>
      </c>
      <c r="E511" s="46">
        <v>430000</v>
      </c>
      <c r="F511" s="2"/>
      <c r="G511" s="46">
        <v>430000</v>
      </c>
    </row>
    <row r="512" spans="1:7" s="1" customFormat="1" ht="15.75" x14ac:dyDescent="0.25">
      <c r="A512" s="2">
        <v>204</v>
      </c>
      <c r="B512" s="4" t="s">
        <v>3045</v>
      </c>
      <c r="C512" s="45" t="s">
        <v>3266</v>
      </c>
      <c r="D512" s="39" t="s">
        <v>71</v>
      </c>
      <c r="E512" s="46">
        <v>430000</v>
      </c>
      <c r="F512" s="2"/>
      <c r="G512" s="46">
        <v>430000</v>
      </c>
    </row>
    <row r="513" spans="1:10" s="1" customFormat="1" ht="15.75" x14ac:dyDescent="0.25">
      <c r="A513" s="2">
        <v>205</v>
      </c>
      <c r="B513" s="4" t="s">
        <v>3046</v>
      </c>
      <c r="C513" s="45" t="s">
        <v>3267</v>
      </c>
      <c r="D513" s="39" t="s">
        <v>71</v>
      </c>
      <c r="E513" s="46">
        <v>430000</v>
      </c>
      <c r="F513" s="2"/>
      <c r="G513" s="46">
        <v>430000</v>
      </c>
    </row>
    <row r="514" spans="1:10" s="1" customFormat="1" ht="15.75" x14ac:dyDescent="0.25">
      <c r="A514" s="2">
        <v>206</v>
      </c>
      <c r="B514" s="4" t="s">
        <v>3047</v>
      </c>
      <c r="C514" s="45" t="s">
        <v>3268</v>
      </c>
      <c r="D514" s="39" t="s">
        <v>71</v>
      </c>
      <c r="E514" s="46">
        <v>430000</v>
      </c>
      <c r="F514" s="2"/>
      <c r="G514" s="46">
        <v>430000</v>
      </c>
    </row>
    <row r="515" spans="1:10" s="1" customFormat="1" ht="15.75" x14ac:dyDescent="0.25">
      <c r="A515" s="2">
        <v>207</v>
      </c>
      <c r="B515" s="4" t="s">
        <v>3048</v>
      </c>
      <c r="C515" s="45" t="s">
        <v>3269</v>
      </c>
      <c r="D515" s="39" t="s">
        <v>71</v>
      </c>
      <c r="E515" s="46">
        <v>430000</v>
      </c>
      <c r="F515" s="2"/>
      <c r="G515" s="46">
        <v>430000</v>
      </c>
    </row>
    <row r="516" spans="1:10" s="1" customFormat="1" ht="15.75" x14ac:dyDescent="0.25">
      <c r="A516" s="2">
        <v>208</v>
      </c>
      <c r="B516" s="4" t="s">
        <v>3049</v>
      </c>
      <c r="C516" s="45" t="s">
        <v>3270</v>
      </c>
      <c r="D516" s="39" t="s">
        <v>71</v>
      </c>
      <c r="E516" s="46">
        <v>430000</v>
      </c>
      <c r="F516" s="2"/>
      <c r="G516" s="46">
        <v>430000</v>
      </c>
    </row>
    <row r="517" spans="1:10" s="1" customFormat="1" ht="15.75" x14ac:dyDescent="0.25">
      <c r="A517" s="2">
        <v>209</v>
      </c>
      <c r="B517" s="4" t="s">
        <v>3050</v>
      </c>
      <c r="C517" s="45" t="s">
        <v>3271</v>
      </c>
      <c r="D517" s="39" t="s">
        <v>71</v>
      </c>
      <c r="E517" s="46">
        <v>430000</v>
      </c>
      <c r="F517" s="2"/>
      <c r="G517" s="46">
        <v>430000</v>
      </c>
    </row>
    <row r="518" spans="1:10" s="1" customFormat="1" ht="15.75" x14ac:dyDescent="0.25">
      <c r="A518" s="2">
        <v>210</v>
      </c>
      <c r="B518" s="4" t="s">
        <v>3051</v>
      </c>
      <c r="C518" s="45" t="s">
        <v>3272</v>
      </c>
      <c r="D518" s="39" t="s">
        <v>71</v>
      </c>
      <c r="E518" s="46">
        <v>430000</v>
      </c>
      <c r="F518" s="2"/>
      <c r="G518" s="46">
        <v>430000</v>
      </c>
    </row>
    <row r="519" spans="1:10" s="1" customFormat="1" ht="15.75" x14ac:dyDescent="0.25">
      <c r="A519" s="2">
        <v>211</v>
      </c>
      <c r="B519" s="4" t="s">
        <v>3052</v>
      </c>
      <c r="C519" s="45" t="s">
        <v>3273</v>
      </c>
      <c r="D519" s="39" t="s">
        <v>71</v>
      </c>
      <c r="E519" s="46">
        <v>430000</v>
      </c>
      <c r="F519" s="33"/>
      <c r="G519" s="46">
        <v>430000</v>
      </c>
    </row>
    <row r="520" spans="1:10" s="1" customFormat="1" ht="15.75" x14ac:dyDescent="0.25">
      <c r="A520" s="2">
        <v>212</v>
      </c>
      <c r="B520" s="4" t="s">
        <v>3053</v>
      </c>
      <c r="C520" s="45" t="s">
        <v>2013</v>
      </c>
      <c r="D520" s="39" t="s">
        <v>71</v>
      </c>
      <c r="E520" s="46">
        <v>430000</v>
      </c>
      <c r="F520" s="33"/>
      <c r="G520" s="46">
        <v>430000</v>
      </c>
    </row>
    <row r="521" spans="1:10" s="1" customFormat="1" ht="15.75" x14ac:dyDescent="0.25">
      <c r="A521" s="2">
        <v>213</v>
      </c>
      <c r="B521" s="4" t="s">
        <v>3054</v>
      </c>
      <c r="C521" s="45" t="s">
        <v>3274</v>
      </c>
      <c r="D521" s="39" t="s">
        <v>71</v>
      </c>
      <c r="E521" s="46">
        <v>430000</v>
      </c>
      <c r="F521" s="33"/>
      <c r="G521" s="46">
        <v>430000</v>
      </c>
    </row>
    <row r="522" spans="1:10" s="1" customFormat="1" ht="15.75" x14ac:dyDescent="0.25">
      <c r="A522" s="2">
        <v>214</v>
      </c>
      <c r="B522" s="4" t="s">
        <v>3055</v>
      </c>
      <c r="C522" s="74" t="s">
        <v>3275</v>
      </c>
      <c r="D522" s="39" t="s">
        <v>71</v>
      </c>
      <c r="E522" s="46">
        <v>430000</v>
      </c>
      <c r="F522" s="33"/>
      <c r="G522" s="46">
        <v>430000</v>
      </c>
    </row>
    <row r="523" spans="1:10" s="1" customFormat="1" ht="15.75" x14ac:dyDescent="0.25">
      <c r="A523" s="2">
        <v>215</v>
      </c>
      <c r="B523" s="4" t="s">
        <v>3056</v>
      </c>
      <c r="C523" s="74" t="s">
        <v>3279</v>
      </c>
      <c r="D523" s="39" t="s">
        <v>71</v>
      </c>
      <c r="E523" s="27">
        <v>430000</v>
      </c>
      <c r="F523" s="33"/>
      <c r="G523" s="46">
        <v>430000</v>
      </c>
    </row>
    <row r="524" spans="1:10" s="1" customFormat="1" ht="15.75" x14ac:dyDescent="0.25">
      <c r="A524" s="2">
        <v>216</v>
      </c>
      <c r="B524" s="4" t="s">
        <v>3057</v>
      </c>
      <c r="C524" s="74" t="s">
        <v>3280</v>
      </c>
      <c r="D524" s="39" t="s">
        <v>71</v>
      </c>
      <c r="E524" s="27">
        <v>430000</v>
      </c>
      <c r="F524" s="33"/>
      <c r="G524" s="46">
        <v>430000</v>
      </c>
    </row>
    <row r="525" spans="1:10" s="1" customFormat="1" ht="15.75" x14ac:dyDescent="0.25">
      <c r="A525" s="2">
        <v>217</v>
      </c>
      <c r="B525" s="4" t="s">
        <v>3058</v>
      </c>
      <c r="C525" s="74" t="s">
        <v>3281</v>
      </c>
      <c r="D525" s="39" t="s">
        <v>71</v>
      </c>
      <c r="E525" s="27">
        <v>430000</v>
      </c>
      <c r="F525" s="33"/>
      <c r="G525" s="38">
        <f>SUM(G309:G524)</f>
        <v>56275000</v>
      </c>
      <c r="H525" s="27">
        <v>430000</v>
      </c>
      <c r="J525" s="1">
        <v>53115</v>
      </c>
    </row>
    <row r="526" spans="1:10" s="1" customFormat="1" ht="15.75" x14ac:dyDescent="0.25">
      <c r="A526" s="2">
        <v>218</v>
      </c>
      <c r="B526" s="4" t="s">
        <v>3059</v>
      </c>
      <c r="C526" s="74" t="s">
        <v>3282</v>
      </c>
      <c r="D526" s="39" t="s">
        <v>1096</v>
      </c>
      <c r="E526" s="27">
        <v>480000</v>
      </c>
      <c r="F526" s="33"/>
      <c r="H526" s="27">
        <v>480000</v>
      </c>
    </row>
    <row r="527" spans="1:10" s="1" customFormat="1" ht="15.75" x14ac:dyDescent="0.25">
      <c r="A527" s="2">
        <v>219</v>
      </c>
      <c r="B527" s="4" t="s">
        <v>3060</v>
      </c>
      <c r="C527" s="74" t="s">
        <v>3283</v>
      </c>
      <c r="D527" s="39" t="s">
        <v>1096</v>
      </c>
      <c r="E527" s="27">
        <v>480000</v>
      </c>
      <c r="F527" s="33"/>
      <c r="H527" s="27">
        <v>480000</v>
      </c>
    </row>
    <row r="528" spans="1:10" s="1" customFormat="1" ht="15.75" x14ac:dyDescent="0.25">
      <c r="A528" s="2">
        <v>220</v>
      </c>
      <c r="B528" s="4" t="s">
        <v>3061</v>
      </c>
      <c r="C528" s="74" t="s">
        <v>3284</v>
      </c>
      <c r="D528" s="39" t="s">
        <v>71</v>
      </c>
      <c r="E528" s="27">
        <v>430000</v>
      </c>
      <c r="F528" s="33"/>
      <c r="H528" s="27">
        <v>430000</v>
      </c>
    </row>
    <row r="529" spans="1:12" s="1" customFormat="1" ht="15.75" x14ac:dyDescent="0.25">
      <c r="A529" s="2">
        <v>221</v>
      </c>
      <c r="B529" s="4" t="s">
        <v>3062</v>
      </c>
      <c r="C529" s="76" t="s">
        <v>3285</v>
      </c>
      <c r="D529" s="77" t="s">
        <v>2830</v>
      </c>
      <c r="E529" s="78">
        <v>935000</v>
      </c>
      <c r="F529" s="79"/>
      <c r="G529" s="80"/>
      <c r="H529" s="78">
        <v>935000</v>
      </c>
      <c r="K529" s="1">
        <f>1920+300</f>
        <v>2220</v>
      </c>
    </row>
    <row r="530" spans="1:12" s="1" customFormat="1" ht="15.75" x14ac:dyDescent="0.25">
      <c r="A530" s="2">
        <v>222</v>
      </c>
      <c r="B530" s="4" t="s">
        <v>3063</v>
      </c>
      <c r="C530" s="74" t="s">
        <v>2425</v>
      </c>
      <c r="D530" s="39" t="s">
        <v>2510</v>
      </c>
      <c r="E530" s="27">
        <v>935000</v>
      </c>
      <c r="F530" s="33"/>
      <c r="H530" s="27">
        <v>935000</v>
      </c>
    </row>
    <row r="531" spans="1:12" s="1" customFormat="1" ht="15.75" x14ac:dyDescent="0.25">
      <c r="A531" s="2">
        <v>223</v>
      </c>
      <c r="B531" s="4" t="s">
        <v>3064</v>
      </c>
      <c r="C531" s="74" t="s">
        <v>3286</v>
      </c>
      <c r="D531" s="39" t="s">
        <v>2830</v>
      </c>
      <c r="E531" s="27">
        <v>935000</v>
      </c>
      <c r="F531" s="33"/>
      <c r="H531" s="27">
        <v>935000</v>
      </c>
    </row>
    <row r="532" spans="1:12" s="1" customFormat="1" ht="15.75" x14ac:dyDescent="0.25">
      <c r="A532" s="2">
        <v>224</v>
      </c>
      <c r="B532" s="4" t="s">
        <v>3065</v>
      </c>
      <c r="C532" s="74" t="s">
        <v>3287</v>
      </c>
      <c r="D532" s="39" t="s">
        <v>2510</v>
      </c>
      <c r="E532" s="27">
        <v>935000</v>
      </c>
      <c r="F532" s="33"/>
      <c r="H532" s="27">
        <v>935000</v>
      </c>
    </row>
    <row r="533" spans="1:12" s="1" customFormat="1" ht="15.75" x14ac:dyDescent="0.25">
      <c r="A533" s="2">
        <v>225</v>
      </c>
      <c r="B533" s="4" t="s">
        <v>3066</v>
      </c>
      <c r="C533" s="74" t="s">
        <v>3288</v>
      </c>
      <c r="D533" s="39" t="s">
        <v>2510</v>
      </c>
      <c r="E533" s="27">
        <v>935000</v>
      </c>
      <c r="F533" s="33"/>
      <c r="H533" s="27">
        <v>935000</v>
      </c>
      <c r="L533" s="1">
        <v>25240</v>
      </c>
    </row>
    <row r="534" spans="1:12" s="1" customFormat="1" ht="15.75" x14ac:dyDescent="0.25">
      <c r="A534" s="2">
        <v>226</v>
      </c>
      <c r="B534" s="4" t="s">
        <v>3067</v>
      </c>
      <c r="C534" s="74" t="s">
        <v>3289</v>
      </c>
      <c r="D534" s="39" t="s">
        <v>2510</v>
      </c>
      <c r="E534" s="27">
        <v>935000</v>
      </c>
      <c r="F534" s="33"/>
      <c r="H534" s="27">
        <v>935000</v>
      </c>
    </row>
    <row r="535" spans="1:12" s="1" customFormat="1" ht="15.75" x14ac:dyDescent="0.25">
      <c r="A535" s="2">
        <v>227</v>
      </c>
      <c r="B535" s="4" t="s">
        <v>3068</v>
      </c>
      <c r="C535" s="74" t="s">
        <v>3290</v>
      </c>
      <c r="D535" s="39" t="s">
        <v>2510</v>
      </c>
      <c r="E535" s="27">
        <v>935000</v>
      </c>
      <c r="F535" s="33"/>
      <c r="H535" s="27">
        <v>935000</v>
      </c>
    </row>
    <row r="536" spans="1:12" s="1" customFormat="1" ht="15.75" x14ac:dyDescent="0.25">
      <c r="A536" s="2">
        <v>228</v>
      </c>
      <c r="B536" s="4" t="s">
        <v>3069</v>
      </c>
      <c r="C536" s="74" t="s">
        <v>3291</v>
      </c>
      <c r="D536" s="39" t="s">
        <v>178</v>
      </c>
      <c r="E536" s="27">
        <v>935000</v>
      </c>
      <c r="F536" s="33"/>
      <c r="H536" s="27">
        <v>935000</v>
      </c>
    </row>
    <row r="537" spans="1:12" s="1" customFormat="1" ht="15.75" x14ac:dyDescent="0.25">
      <c r="A537" s="2">
        <v>229</v>
      </c>
      <c r="B537" s="4" t="s">
        <v>3070</v>
      </c>
      <c r="C537" s="74" t="s">
        <v>3292</v>
      </c>
      <c r="D537" s="39" t="s">
        <v>2830</v>
      </c>
      <c r="E537" s="27">
        <v>935000</v>
      </c>
      <c r="F537" s="33"/>
      <c r="H537" s="27">
        <v>935000</v>
      </c>
      <c r="J537" s="1">
        <f>5105000-430000</f>
        <v>4675000</v>
      </c>
    </row>
    <row r="538" spans="1:12" s="1" customFormat="1" ht="15.75" x14ac:dyDescent="0.25">
      <c r="A538" s="2">
        <v>230</v>
      </c>
      <c r="B538" s="4" t="s">
        <v>3071</v>
      </c>
      <c r="C538" s="74" t="s">
        <v>2470</v>
      </c>
      <c r="D538" s="39" t="s">
        <v>2510</v>
      </c>
      <c r="E538" s="27">
        <v>935000</v>
      </c>
      <c r="F538" s="33"/>
      <c r="H538" s="27">
        <v>935000</v>
      </c>
    </row>
    <row r="539" spans="1:12" s="1" customFormat="1" ht="15.75" x14ac:dyDescent="0.25">
      <c r="A539" s="2">
        <v>231</v>
      </c>
      <c r="B539" s="4" t="s">
        <v>3072</v>
      </c>
      <c r="C539" s="74" t="s">
        <v>3293</v>
      </c>
      <c r="D539" s="39" t="s">
        <v>2510</v>
      </c>
      <c r="E539" s="27">
        <v>935000</v>
      </c>
      <c r="F539" s="33"/>
      <c r="H539" s="27">
        <v>935000</v>
      </c>
    </row>
    <row r="540" spans="1:12" s="1" customFormat="1" ht="15.75" x14ac:dyDescent="0.25">
      <c r="A540" s="2">
        <v>232</v>
      </c>
      <c r="B540" s="4" t="s">
        <v>3073</v>
      </c>
      <c r="C540" s="74" t="s">
        <v>3294</v>
      </c>
      <c r="D540" s="75" t="s">
        <v>71</v>
      </c>
      <c r="E540" s="27">
        <v>430000</v>
      </c>
      <c r="F540" s="33"/>
      <c r="H540" s="27">
        <v>430000</v>
      </c>
    </row>
    <row r="541" spans="1:12" s="1" customFormat="1" ht="15.75" x14ac:dyDescent="0.25">
      <c r="A541" s="2">
        <v>233</v>
      </c>
      <c r="B541" s="4" t="s">
        <v>3074</v>
      </c>
      <c r="C541" s="74" t="s">
        <v>3295</v>
      </c>
      <c r="D541" s="75" t="s">
        <v>71</v>
      </c>
      <c r="E541" s="27">
        <v>430000</v>
      </c>
      <c r="F541" s="33"/>
      <c r="H541" s="27">
        <v>430000</v>
      </c>
    </row>
    <row r="542" spans="1:12" s="1" customFormat="1" ht="15.75" x14ac:dyDescent="0.25">
      <c r="A542" s="2">
        <v>234</v>
      </c>
      <c r="B542" s="4" t="s">
        <v>3075</v>
      </c>
      <c r="C542" s="74" t="s">
        <v>3296</v>
      </c>
      <c r="D542" s="75" t="s">
        <v>71</v>
      </c>
      <c r="E542" s="27">
        <v>430000</v>
      </c>
      <c r="F542" s="33"/>
      <c r="H542" s="27">
        <v>430000</v>
      </c>
    </row>
    <row r="543" spans="1:12" s="1" customFormat="1" ht="15.75" x14ac:dyDescent="0.25">
      <c r="A543" s="2">
        <v>235</v>
      </c>
      <c r="B543" s="4" t="s">
        <v>3076</v>
      </c>
      <c r="C543" s="74" t="s">
        <v>3297</v>
      </c>
      <c r="D543" s="75" t="s">
        <v>71</v>
      </c>
      <c r="E543" s="27">
        <v>430000</v>
      </c>
      <c r="F543" s="33"/>
      <c r="H543" s="27">
        <v>430000</v>
      </c>
    </row>
    <row r="544" spans="1:12" s="1" customFormat="1" ht="15.75" x14ac:dyDescent="0.25">
      <c r="A544" s="2">
        <v>236</v>
      </c>
      <c r="B544" s="4" t="s">
        <v>3077</v>
      </c>
      <c r="C544" s="74" t="s">
        <v>3298</v>
      </c>
      <c r="D544" s="75" t="s">
        <v>71</v>
      </c>
      <c r="E544" s="27">
        <v>430000</v>
      </c>
      <c r="F544" s="33"/>
      <c r="H544" s="27">
        <v>430000</v>
      </c>
    </row>
    <row r="545" spans="1:10" s="1" customFormat="1" ht="15.75" x14ac:dyDescent="0.25">
      <c r="A545" s="2">
        <v>237</v>
      </c>
      <c r="B545" s="4" t="s">
        <v>3078</v>
      </c>
      <c r="C545" s="74" t="s">
        <v>3299</v>
      </c>
      <c r="D545" s="75" t="s">
        <v>71</v>
      </c>
      <c r="E545" s="27">
        <v>430000</v>
      </c>
      <c r="F545" s="33"/>
      <c r="H545" s="27">
        <v>430000</v>
      </c>
    </row>
    <row r="546" spans="1:10" s="1" customFormat="1" ht="15.75" x14ac:dyDescent="0.25">
      <c r="A546" s="2">
        <v>238</v>
      </c>
      <c r="B546" s="4" t="s">
        <v>3079</v>
      </c>
      <c r="C546" s="74" t="s">
        <v>3300</v>
      </c>
      <c r="D546" s="75" t="s">
        <v>71</v>
      </c>
      <c r="E546" s="27">
        <v>430000</v>
      </c>
      <c r="F546" s="33"/>
      <c r="H546" s="27">
        <v>430000</v>
      </c>
    </row>
    <row r="547" spans="1:10" s="1" customFormat="1" ht="15.75" x14ac:dyDescent="0.25">
      <c r="A547" s="2">
        <v>239</v>
      </c>
      <c r="B547" s="4" t="s">
        <v>3080</v>
      </c>
      <c r="C547" s="74" t="s">
        <v>3301</v>
      </c>
      <c r="D547" s="75" t="s">
        <v>71</v>
      </c>
      <c r="E547" s="27">
        <v>430000</v>
      </c>
      <c r="F547" s="33"/>
      <c r="H547" s="27">
        <v>430000</v>
      </c>
    </row>
    <row r="548" spans="1:10" s="1" customFormat="1" ht="15.75" x14ac:dyDescent="0.25">
      <c r="A548" s="2">
        <v>240</v>
      </c>
      <c r="B548" s="4" t="s">
        <v>3081</v>
      </c>
      <c r="C548" s="74" t="s">
        <v>3302</v>
      </c>
      <c r="D548" s="75" t="s">
        <v>71</v>
      </c>
      <c r="E548" s="27">
        <v>430000</v>
      </c>
      <c r="F548" s="33"/>
      <c r="H548" s="27">
        <v>430000</v>
      </c>
    </row>
    <row r="549" spans="1:10" s="1" customFormat="1" ht="15.75" x14ac:dyDescent="0.25">
      <c r="A549" s="2">
        <v>241</v>
      </c>
      <c r="B549" s="4" t="s">
        <v>3082</v>
      </c>
      <c r="C549" s="74" t="s">
        <v>3303</v>
      </c>
      <c r="D549" s="75" t="s">
        <v>71</v>
      </c>
      <c r="E549" s="27">
        <v>430000</v>
      </c>
      <c r="F549" s="33"/>
      <c r="H549" s="27">
        <v>430000</v>
      </c>
    </row>
    <row r="550" spans="1:10" s="1" customFormat="1" ht="15.75" x14ac:dyDescent="0.25">
      <c r="A550" s="2">
        <v>242</v>
      </c>
      <c r="B550" s="4" t="s">
        <v>3083</v>
      </c>
      <c r="C550" s="74" t="s">
        <v>3304</v>
      </c>
      <c r="D550" s="75" t="s">
        <v>71</v>
      </c>
      <c r="E550" s="27">
        <v>430000</v>
      </c>
      <c r="F550" s="33"/>
      <c r="H550" s="27">
        <v>430000</v>
      </c>
    </row>
    <row r="551" spans="1:10" s="1" customFormat="1" ht="15.75" x14ac:dyDescent="0.25">
      <c r="A551" s="2">
        <v>243</v>
      </c>
      <c r="B551" s="4" t="s">
        <v>3084</v>
      </c>
      <c r="C551" s="74" t="s">
        <v>3305</v>
      </c>
      <c r="D551" s="75" t="s">
        <v>71</v>
      </c>
      <c r="E551" s="27">
        <v>430000</v>
      </c>
      <c r="F551" s="33"/>
      <c r="H551" s="27">
        <v>430000</v>
      </c>
    </row>
    <row r="552" spans="1:10" s="1" customFormat="1" ht="15.75" x14ac:dyDescent="0.25">
      <c r="A552" s="2">
        <v>244</v>
      </c>
      <c r="B552" s="4" t="s">
        <v>3085</v>
      </c>
      <c r="C552" s="74" t="s">
        <v>3306</v>
      </c>
      <c r="D552" s="75" t="s">
        <v>71</v>
      </c>
      <c r="E552" s="27">
        <v>430000</v>
      </c>
      <c r="F552" s="33"/>
      <c r="H552" s="27">
        <v>430000</v>
      </c>
    </row>
    <row r="553" spans="1:10" s="1" customFormat="1" ht="15.75" x14ac:dyDescent="0.25">
      <c r="A553" s="2">
        <v>245</v>
      </c>
      <c r="B553" s="4" t="s">
        <v>3086</v>
      </c>
      <c r="C553" s="74" t="s">
        <v>3307</v>
      </c>
      <c r="D553" s="75" t="s">
        <v>71</v>
      </c>
      <c r="E553" s="27">
        <v>430000</v>
      </c>
      <c r="F553" s="33"/>
      <c r="H553" s="27">
        <v>430000</v>
      </c>
    </row>
    <row r="554" spans="1:10" s="1" customFormat="1" ht="15.75" x14ac:dyDescent="0.25">
      <c r="A554" s="2">
        <v>246</v>
      </c>
      <c r="B554" s="4" t="s">
        <v>3087</v>
      </c>
      <c r="C554" s="74" t="s">
        <v>3308</v>
      </c>
      <c r="D554" s="75" t="s">
        <v>71</v>
      </c>
      <c r="E554" s="27">
        <v>430000</v>
      </c>
      <c r="F554" s="33"/>
      <c r="H554" s="27">
        <v>430000</v>
      </c>
    </row>
    <row r="555" spans="1:10" s="1" customFormat="1" ht="15.75" x14ac:dyDescent="0.25">
      <c r="A555" s="2">
        <v>247</v>
      </c>
      <c r="B555" s="4" t="s">
        <v>3088</v>
      </c>
      <c r="C555" s="74" t="s">
        <v>3309</v>
      </c>
      <c r="D555" s="75" t="s">
        <v>71</v>
      </c>
      <c r="E555" s="27">
        <v>430000</v>
      </c>
      <c r="F555" s="33"/>
      <c r="H555" s="27">
        <v>430000</v>
      </c>
    </row>
    <row r="556" spans="1:10" s="1" customFormat="1" ht="15.75" x14ac:dyDescent="0.25">
      <c r="A556" s="2">
        <v>248</v>
      </c>
      <c r="B556" s="4" t="s">
        <v>3089</v>
      </c>
      <c r="C556" s="74" t="s">
        <v>3310</v>
      </c>
      <c r="D556" s="75" t="s">
        <v>71</v>
      </c>
      <c r="E556" s="27">
        <v>430000</v>
      </c>
      <c r="F556" s="33"/>
      <c r="H556" s="27">
        <v>430000</v>
      </c>
      <c r="J556" s="38">
        <f>H558+G525</f>
        <v>121380000</v>
      </c>
    </row>
    <row r="557" spans="1:10" s="1" customFormat="1" ht="15.75" x14ac:dyDescent="0.25">
      <c r="A557" s="2">
        <v>249</v>
      </c>
      <c r="B557" s="4" t="s">
        <v>3090</v>
      </c>
      <c r="C557" s="74" t="s">
        <v>3311</v>
      </c>
      <c r="D557" s="75" t="s">
        <v>71</v>
      </c>
      <c r="E557" s="27">
        <v>430000</v>
      </c>
      <c r="F557" s="33"/>
      <c r="H557" s="27">
        <v>430000</v>
      </c>
    </row>
    <row r="558" spans="1:10" s="1" customFormat="1" ht="15.75" x14ac:dyDescent="0.25">
      <c r="A558" s="121" t="s">
        <v>244</v>
      </c>
      <c r="B558" s="121"/>
      <c r="C558" s="121"/>
      <c r="D558" s="121"/>
      <c r="E558" s="14">
        <f>SUM(E309:E557)</f>
        <v>121380000</v>
      </c>
      <c r="F558" s="6"/>
      <c r="H558" s="38">
        <f>SUM(H315:H557)</f>
        <v>65105000</v>
      </c>
    </row>
    <row r="559" spans="1:10" s="1" customFormat="1" ht="15.75" x14ac:dyDescent="0.25">
      <c r="A559" s="122" t="s">
        <v>3333</v>
      </c>
      <c r="B559" s="123"/>
      <c r="C559" s="123"/>
      <c r="D559" s="123"/>
      <c r="E559" s="123"/>
      <c r="F559" s="124"/>
    </row>
    <row r="560" spans="1:10" s="1" customFormat="1" ht="15.75" x14ac:dyDescent="0.25">
      <c r="A560" s="116" t="s">
        <v>1658</v>
      </c>
      <c r="B560" s="116"/>
      <c r="C560" s="116"/>
      <c r="D560" s="116"/>
      <c r="E560" s="116"/>
      <c r="F560" s="116"/>
    </row>
    <row r="561" spans="1:8" s="1" customFormat="1" ht="15.75" x14ac:dyDescent="0.25">
      <c r="A561" s="117" t="s">
        <v>246</v>
      </c>
      <c r="B561" s="117"/>
      <c r="C561" s="70" t="s">
        <v>247</v>
      </c>
      <c r="D561" s="70" t="s">
        <v>248</v>
      </c>
      <c r="E561" s="118" t="s">
        <v>249</v>
      </c>
      <c r="F561" s="118"/>
    </row>
    <row r="562" spans="1:8" s="1" customFormat="1" ht="15.75" x14ac:dyDescent="0.25">
      <c r="A562" s="70"/>
      <c r="B562" s="70"/>
      <c r="C562" s="70"/>
      <c r="D562" s="70"/>
      <c r="E562" s="71"/>
      <c r="F562" s="71"/>
    </row>
    <row r="563" spans="1:8" s="1" customFormat="1" ht="15.75" x14ac:dyDescent="0.25">
      <c r="A563" s="70"/>
      <c r="B563" s="70"/>
      <c r="C563" s="70"/>
      <c r="D563" s="70"/>
      <c r="E563" s="71"/>
      <c r="F563" s="71"/>
    </row>
    <row r="564" spans="1:8" s="1" customFormat="1" ht="15.75" x14ac:dyDescent="0.25">
      <c r="A564" s="70"/>
      <c r="B564" s="70"/>
      <c r="C564" s="70"/>
      <c r="D564" s="70"/>
      <c r="E564" s="71"/>
      <c r="F564" s="71"/>
    </row>
    <row r="565" spans="1:8" s="1" customFormat="1" ht="15.75" x14ac:dyDescent="0.25">
      <c r="A565" s="70"/>
      <c r="B565" s="70"/>
      <c r="C565" s="73" t="s">
        <v>250</v>
      </c>
      <c r="D565" s="73" t="s">
        <v>251</v>
      </c>
      <c r="E565" s="118" t="s">
        <v>252</v>
      </c>
      <c r="F565" s="118"/>
    </row>
    <row r="566" spans="1:8" s="1" customFormat="1" ht="15.75" x14ac:dyDescent="0.25">
      <c r="A566" s="15" t="s">
        <v>253</v>
      </c>
      <c r="B566" s="15"/>
      <c r="C566" s="11"/>
      <c r="D566" s="73"/>
      <c r="E566" s="71"/>
      <c r="F566" s="71"/>
    </row>
    <row r="567" spans="1:8" s="1" customFormat="1" x14ac:dyDescent="0.25">
      <c r="A567" s="15" t="s">
        <v>3314</v>
      </c>
      <c r="B567" s="15"/>
      <c r="C567" s="15"/>
      <c r="D567" s="12"/>
      <c r="E567" s="13"/>
      <c r="F567" s="8"/>
      <c r="H567" s="1">
        <v>94590</v>
      </c>
    </row>
    <row r="568" spans="1:8" s="1" customFormat="1" x14ac:dyDescent="0.25">
      <c r="A568" s="12" t="s">
        <v>3315</v>
      </c>
      <c r="B568" s="15"/>
      <c r="C568" s="15"/>
      <c r="D568" s="12"/>
      <c r="E568" s="13"/>
      <c r="F568" s="8"/>
      <c r="H568" s="1">
        <v>1280</v>
      </c>
    </row>
    <row r="569" spans="1:8" s="1" customFormat="1" x14ac:dyDescent="0.25">
      <c r="A569" s="12" t="s">
        <v>2836</v>
      </c>
      <c r="B569" s="12"/>
      <c r="C569" s="12"/>
      <c r="D569" s="12"/>
      <c r="E569" s="13"/>
      <c r="F569" s="8"/>
      <c r="H569" s="1">
        <v>935</v>
      </c>
    </row>
    <row r="570" spans="1:8" s="1" customFormat="1" x14ac:dyDescent="0.25">
      <c r="A570" s="12" t="s">
        <v>3317</v>
      </c>
      <c r="B570" s="12"/>
      <c r="C570" s="12"/>
      <c r="D570" s="12"/>
      <c r="E570" s="13"/>
      <c r="F570" s="8"/>
      <c r="H570" s="1">
        <v>13090</v>
      </c>
    </row>
    <row r="571" spans="1:8" s="1" customFormat="1" x14ac:dyDescent="0.25">
      <c r="A571" s="12" t="s">
        <v>3318</v>
      </c>
      <c r="B571" s="12"/>
      <c r="C571" s="12"/>
      <c r="D571" s="12"/>
      <c r="E571" s="13"/>
      <c r="F571" s="8"/>
      <c r="H571" s="1">
        <v>5610</v>
      </c>
    </row>
    <row r="572" spans="1:8" s="1" customFormat="1" x14ac:dyDescent="0.25">
      <c r="A572" s="12" t="s">
        <v>3319</v>
      </c>
      <c r="B572" s="12"/>
      <c r="C572" s="12"/>
      <c r="D572" s="12"/>
      <c r="E572" s="16"/>
      <c r="F572" s="16"/>
      <c r="H572" s="1">
        <v>3740</v>
      </c>
    </row>
    <row r="573" spans="1:8" s="1" customFormat="1" x14ac:dyDescent="0.25">
      <c r="A573" s="12" t="s">
        <v>3316</v>
      </c>
      <c r="B573" s="12"/>
      <c r="C573" s="12"/>
      <c r="D573" s="12"/>
      <c r="E573" s="16"/>
      <c r="F573" s="16"/>
      <c r="H573" s="1">
        <v>935</v>
      </c>
    </row>
    <row r="574" spans="1:8" s="1" customFormat="1" x14ac:dyDescent="0.25">
      <c r="A574" s="39" t="s">
        <v>3312</v>
      </c>
      <c r="B574" s="12"/>
      <c r="C574" s="12"/>
      <c r="D574" s="12"/>
      <c r="E574" s="16"/>
      <c r="F574" s="16"/>
      <c r="H574" s="1">
        <v>1200</v>
      </c>
    </row>
    <row r="575" spans="1:8" s="1" customFormat="1" x14ac:dyDescent="0.25">
      <c r="A575" s="50"/>
      <c r="B575" s="12"/>
      <c r="C575" s="12"/>
      <c r="D575" s="12"/>
      <c r="E575" s="16"/>
      <c r="F575" s="16"/>
    </row>
    <row r="576" spans="1:8" s="1" customFormat="1" x14ac:dyDescent="0.25">
      <c r="A576" s="50"/>
      <c r="B576" s="12"/>
      <c r="C576" s="12"/>
      <c r="D576" s="12"/>
      <c r="E576" s="16"/>
      <c r="F576" s="16"/>
    </row>
    <row r="577" spans="1:6" s="1" customFormat="1" x14ac:dyDescent="0.25">
      <c r="A577" s="50"/>
      <c r="B577" s="12"/>
      <c r="C577" s="12"/>
      <c r="D577" s="12"/>
      <c r="E577" s="16"/>
      <c r="F577" s="16"/>
    </row>
    <row r="578" spans="1:6" s="1" customFormat="1" x14ac:dyDescent="0.25">
      <c r="A578" s="50"/>
      <c r="B578" s="12"/>
      <c r="C578" s="12"/>
      <c r="D578" s="12"/>
      <c r="E578" s="16"/>
      <c r="F578" s="16"/>
    </row>
    <row r="579" spans="1:6" s="1" customFormat="1" x14ac:dyDescent="0.25">
      <c r="A579" s="50"/>
      <c r="B579" s="12"/>
      <c r="C579" s="12"/>
      <c r="D579" s="12"/>
      <c r="E579" s="16"/>
      <c r="F579" s="16"/>
    </row>
    <row r="580" spans="1:6" s="1" customFormat="1" x14ac:dyDescent="0.25">
      <c r="A580" s="50"/>
      <c r="B580" s="12"/>
      <c r="C580" s="12"/>
      <c r="D580" s="12"/>
      <c r="E580" s="16"/>
      <c r="F580" s="16"/>
    </row>
    <row r="581" spans="1:6" s="1" customFormat="1" x14ac:dyDescent="0.25">
      <c r="A581" s="50"/>
      <c r="B581" s="12"/>
      <c r="C581" s="12"/>
      <c r="D581" s="12"/>
      <c r="E581" s="16"/>
      <c r="F581" s="16"/>
    </row>
    <row r="582" spans="1:6" s="1" customFormat="1" x14ac:dyDescent="0.25">
      <c r="A582" s="50"/>
      <c r="B582" s="12"/>
      <c r="C582" s="12"/>
      <c r="D582" s="12"/>
      <c r="E582" s="16"/>
      <c r="F582" s="16"/>
    </row>
    <row r="583" spans="1:6" s="1" customFormat="1" x14ac:dyDescent="0.25">
      <c r="A583" s="50"/>
      <c r="B583" s="12"/>
      <c r="C583" s="12"/>
      <c r="D583" s="12"/>
      <c r="E583" s="16"/>
      <c r="F583" s="16"/>
    </row>
    <row r="584" spans="1:6" s="1" customFormat="1" x14ac:dyDescent="0.25">
      <c r="A584" s="50"/>
      <c r="B584" s="12"/>
      <c r="C584" s="12"/>
      <c r="D584" s="12"/>
      <c r="E584" s="16"/>
      <c r="F584" s="16"/>
    </row>
    <row r="585" spans="1:6" s="1" customFormat="1" x14ac:dyDescent="0.25">
      <c r="A585" s="50"/>
      <c r="B585" s="12"/>
      <c r="C585" s="12"/>
      <c r="D585" s="12"/>
      <c r="E585" s="16"/>
      <c r="F585" s="16"/>
    </row>
    <row r="586" spans="1:6" s="1" customFormat="1" x14ac:dyDescent="0.25">
      <c r="A586" s="50"/>
      <c r="B586" s="12"/>
      <c r="C586" s="12"/>
      <c r="D586" s="12"/>
      <c r="E586" s="16"/>
      <c r="F586" s="16"/>
    </row>
    <row r="587" spans="1:6" s="1" customFormat="1" x14ac:dyDescent="0.25">
      <c r="A587" s="50"/>
      <c r="B587" s="12"/>
      <c r="C587" s="12"/>
      <c r="D587" s="12"/>
      <c r="E587" s="16"/>
      <c r="F587" s="16"/>
    </row>
    <row r="588" spans="1:6" s="1" customFormat="1" x14ac:dyDescent="0.25">
      <c r="A588" s="50"/>
      <c r="B588" s="12"/>
      <c r="C588" s="12"/>
      <c r="D588" s="12"/>
      <c r="E588" s="16"/>
      <c r="F588" s="16"/>
    </row>
    <row r="589" spans="1:6" s="1" customFormat="1" x14ac:dyDescent="0.25">
      <c r="A589" s="50"/>
      <c r="B589" s="12"/>
      <c r="C589" s="12"/>
      <c r="D589" s="12"/>
      <c r="E589" s="16"/>
      <c r="F589" s="16"/>
    </row>
    <row r="590" spans="1:6" s="1" customFormat="1" x14ac:dyDescent="0.25">
      <c r="A590" s="50"/>
      <c r="B590" s="12"/>
      <c r="C590" s="12"/>
      <c r="D590" s="12"/>
      <c r="E590" s="16"/>
      <c r="F590" s="16"/>
    </row>
    <row r="591" spans="1:6" s="1" customFormat="1" x14ac:dyDescent="0.25">
      <c r="A591" s="50"/>
      <c r="B591" s="12"/>
      <c r="C591" s="12"/>
      <c r="D591" s="12"/>
      <c r="E591" s="16"/>
      <c r="F591" s="16"/>
    </row>
    <row r="592" spans="1:6" s="1" customFormat="1" x14ac:dyDescent="0.25">
      <c r="A592" s="50"/>
      <c r="B592" s="12"/>
      <c r="C592" s="12"/>
      <c r="D592" s="12"/>
      <c r="E592" s="16"/>
      <c r="F592" s="16"/>
    </row>
    <row r="593" spans="1:8" s="1" customFormat="1" x14ac:dyDescent="0.25">
      <c r="A593" s="50"/>
      <c r="B593" s="12"/>
      <c r="C593" s="12"/>
      <c r="D593" s="12"/>
      <c r="E593" s="16"/>
      <c r="F593" s="16"/>
    </row>
    <row r="594" spans="1:8" s="1" customFormat="1" x14ac:dyDescent="0.25">
      <c r="A594" s="50"/>
      <c r="B594" s="12"/>
      <c r="C594" s="12"/>
      <c r="D594" s="12"/>
      <c r="E594" s="16"/>
      <c r="F594" s="16"/>
    </row>
    <row r="595" spans="1:8" s="1" customFormat="1" x14ac:dyDescent="0.25">
      <c r="A595" s="50"/>
      <c r="B595" s="12"/>
      <c r="C595" s="12"/>
      <c r="D595" s="12"/>
      <c r="E595" s="16"/>
      <c r="F595" s="16"/>
    </row>
    <row r="596" spans="1:8" s="1" customFormat="1" x14ac:dyDescent="0.25">
      <c r="A596" s="50"/>
      <c r="B596" s="12"/>
      <c r="C596" s="12"/>
      <c r="D596" s="12"/>
      <c r="E596" s="16"/>
      <c r="F596" s="16"/>
    </row>
    <row r="597" spans="1:8" s="1" customFormat="1" x14ac:dyDescent="0.25">
      <c r="A597" s="50"/>
      <c r="B597" s="12"/>
      <c r="C597" s="12"/>
      <c r="D597" s="12"/>
      <c r="E597" s="16"/>
      <c r="F597" s="16"/>
    </row>
    <row r="598" spans="1:8" s="1" customFormat="1" x14ac:dyDescent="0.25">
      <c r="A598" s="50"/>
      <c r="B598" s="12"/>
      <c r="C598" s="12"/>
      <c r="D598" s="12"/>
      <c r="E598" s="16"/>
      <c r="F598" s="16"/>
    </row>
    <row r="599" spans="1:8" s="1" customFormat="1" x14ac:dyDescent="0.25">
      <c r="A599" s="50"/>
      <c r="B599" s="12"/>
      <c r="C599" s="12"/>
      <c r="D599" s="12"/>
      <c r="E599" s="16"/>
      <c r="F599" s="16"/>
    </row>
    <row r="600" spans="1:8" s="1" customFormat="1" x14ac:dyDescent="0.25">
      <c r="A600" s="50"/>
      <c r="B600" s="12"/>
      <c r="C600" s="12"/>
      <c r="D600" s="12"/>
      <c r="E600" s="16"/>
      <c r="F600" s="16"/>
    </row>
    <row r="601" spans="1:8" s="1" customFormat="1" x14ac:dyDescent="0.25">
      <c r="A601" s="50"/>
      <c r="B601" s="12"/>
      <c r="C601" s="12"/>
      <c r="D601" s="12"/>
      <c r="E601" s="16"/>
      <c r="F601" s="16"/>
    </row>
    <row r="602" spans="1:8" s="1" customFormat="1" x14ac:dyDescent="0.25">
      <c r="A602" s="50"/>
      <c r="B602" s="12"/>
      <c r="C602" s="12"/>
      <c r="D602" s="12"/>
      <c r="E602" s="16"/>
      <c r="F602" s="16"/>
    </row>
    <row r="603" spans="1:8" s="1" customFormat="1" x14ac:dyDescent="0.25">
      <c r="A603" s="50"/>
      <c r="B603" s="12"/>
      <c r="C603" s="12"/>
      <c r="D603" s="12"/>
      <c r="E603" s="16"/>
      <c r="F603" s="16"/>
    </row>
    <row r="604" spans="1:8" s="1" customFormat="1" x14ac:dyDescent="0.25">
      <c r="A604" s="50"/>
      <c r="B604" s="12"/>
      <c r="C604" s="12"/>
      <c r="D604" s="12"/>
      <c r="E604" s="16"/>
      <c r="F604" s="16"/>
    </row>
    <row r="605" spans="1:8" s="1" customFormat="1" x14ac:dyDescent="0.25">
      <c r="A605" s="12"/>
      <c r="B605" s="12"/>
      <c r="C605" s="12"/>
      <c r="D605" s="12"/>
      <c r="E605" s="16"/>
      <c r="F605" s="16"/>
      <c r="H605" s="1">
        <f>SUM(H567:H574)</f>
        <v>121380</v>
      </c>
    </row>
    <row r="606" spans="1:8" s="1" customFormat="1" x14ac:dyDescent="0.25">
      <c r="A606" s="12"/>
      <c r="B606" s="12"/>
      <c r="C606" s="12"/>
      <c r="D606" s="12"/>
      <c r="E606" s="16"/>
      <c r="F606" s="16"/>
    </row>
    <row r="607" spans="1:8" s="1" customFormat="1" x14ac:dyDescent="0.25"/>
    <row r="608" spans="1:8" s="1" customFormat="1" ht="15.75" x14ac:dyDescent="0.25">
      <c r="A608" s="125" t="s">
        <v>0</v>
      </c>
      <c r="B608" s="125"/>
      <c r="C608" s="125"/>
      <c r="D608" s="125"/>
      <c r="E608" s="125"/>
      <c r="F608" s="125"/>
    </row>
    <row r="609" spans="1:7" s="1" customFormat="1" ht="15.75" x14ac:dyDescent="0.25">
      <c r="A609" s="119" t="s">
        <v>1</v>
      </c>
      <c r="B609" s="119"/>
      <c r="C609" s="119"/>
      <c r="D609" s="119"/>
      <c r="E609" s="119"/>
      <c r="F609" s="119"/>
    </row>
    <row r="610" spans="1:7" s="1" customFormat="1" ht="15.75" x14ac:dyDescent="0.25">
      <c r="A610" s="56"/>
      <c r="B610" s="56"/>
      <c r="C610" s="56"/>
      <c r="D610" s="56"/>
      <c r="E610" s="56"/>
      <c r="F610" s="56"/>
    </row>
    <row r="611" spans="1:7" s="1" customFormat="1" ht="15.75" x14ac:dyDescent="0.25">
      <c r="A611" s="120" t="s">
        <v>2</v>
      </c>
      <c r="B611" s="120"/>
      <c r="C611" s="120"/>
      <c r="D611" s="120"/>
      <c r="E611" s="120"/>
      <c r="F611" s="120"/>
    </row>
    <row r="612" spans="1:7" s="1" customFormat="1" ht="15.75" x14ac:dyDescent="0.25">
      <c r="A612" s="22"/>
      <c r="B612" s="22"/>
      <c r="C612" s="22"/>
      <c r="D612" s="22"/>
      <c r="E612" s="22"/>
      <c r="F612" s="22"/>
    </row>
    <row r="613" spans="1:7" s="1" customFormat="1" ht="15" customHeight="1" x14ac:dyDescent="0.25">
      <c r="A613" s="2" t="s">
        <v>3</v>
      </c>
      <c r="B613" s="2" t="s">
        <v>4</v>
      </c>
      <c r="C613" s="3" t="s">
        <v>5</v>
      </c>
      <c r="D613" s="2" t="s">
        <v>6</v>
      </c>
      <c r="E613" s="5" t="s">
        <v>7</v>
      </c>
      <c r="F613" s="24" t="s">
        <v>8</v>
      </c>
    </row>
    <row r="614" spans="1:7" s="1" customFormat="1" ht="15.75" x14ac:dyDescent="0.25">
      <c r="A614" s="2">
        <v>1</v>
      </c>
      <c r="B614" s="4" t="s">
        <v>2165</v>
      </c>
      <c r="C614" s="45" t="s">
        <v>2375</v>
      </c>
      <c r="D614" s="39" t="s">
        <v>16</v>
      </c>
      <c r="E614" s="46">
        <v>400000</v>
      </c>
      <c r="F614" s="2"/>
      <c r="G614" s="46">
        <v>400000</v>
      </c>
    </row>
    <row r="615" spans="1:7" s="1" customFormat="1" ht="15.75" x14ac:dyDescent="0.25">
      <c r="A615" s="33">
        <v>2</v>
      </c>
      <c r="B615" s="4" t="s">
        <v>2166</v>
      </c>
      <c r="C615" s="45" t="s">
        <v>2376</v>
      </c>
      <c r="D615" s="39" t="s">
        <v>16</v>
      </c>
      <c r="E615" s="46">
        <v>400000</v>
      </c>
      <c r="F615" s="33"/>
      <c r="G615" s="46">
        <v>400000</v>
      </c>
    </row>
    <row r="616" spans="1:7" s="1" customFormat="1" ht="15.75" x14ac:dyDescent="0.25">
      <c r="A616" s="2">
        <v>3</v>
      </c>
      <c r="B616" s="4" t="s">
        <v>2167</v>
      </c>
      <c r="C616" s="45" t="s">
        <v>2377</v>
      </c>
      <c r="D616" s="39" t="s">
        <v>71</v>
      </c>
      <c r="E616" s="46">
        <v>430000</v>
      </c>
      <c r="F616" s="33"/>
      <c r="G616" s="46">
        <v>430000</v>
      </c>
    </row>
    <row r="617" spans="1:7" s="1" customFormat="1" ht="15.75" x14ac:dyDescent="0.25">
      <c r="A617" s="33">
        <v>4</v>
      </c>
      <c r="B617" s="4" t="s">
        <v>2168</v>
      </c>
      <c r="C617" s="45" t="s">
        <v>2378</v>
      </c>
      <c r="D617" s="39" t="s">
        <v>16</v>
      </c>
      <c r="E617" s="46">
        <v>400000</v>
      </c>
      <c r="F617" s="33"/>
      <c r="G617" s="46">
        <v>400000</v>
      </c>
    </row>
    <row r="618" spans="1:7" s="1" customFormat="1" ht="15.75" x14ac:dyDescent="0.25">
      <c r="A618" s="2">
        <v>5</v>
      </c>
      <c r="B618" s="4" t="s">
        <v>2169</v>
      </c>
      <c r="C618" s="45" t="s">
        <v>2379</v>
      </c>
      <c r="D618" s="39" t="s">
        <v>16</v>
      </c>
      <c r="E618" s="46">
        <v>400000</v>
      </c>
      <c r="F618" s="33"/>
      <c r="G618" s="46">
        <v>400000</v>
      </c>
    </row>
    <row r="619" spans="1:7" s="1" customFormat="1" ht="15.75" x14ac:dyDescent="0.25">
      <c r="A619" s="33">
        <v>6</v>
      </c>
      <c r="B619" s="4" t="s">
        <v>2170</v>
      </c>
      <c r="C619" s="45" t="s">
        <v>2380</v>
      </c>
      <c r="D619" s="39" t="s">
        <v>16</v>
      </c>
      <c r="E619" s="46">
        <v>400000</v>
      </c>
      <c r="F619" s="33"/>
      <c r="G619" s="46">
        <v>400000</v>
      </c>
    </row>
    <row r="620" spans="1:7" s="1" customFormat="1" ht="15.75" x14ac:dyDescent="0.25">
      <c r="A620" s="2">
        <v>7</v>
      </c>
      <c r="B620" s="4" t="s">
        <v>2171</v>
      </c>
      <c r="C620" s="45" t="s">
        <v>2381</v>
      </c>
      <c r="D620" s="39" t="s">
        <v>16</v>
      </c>
      <c r="E620" s="46">
        <v>400000</v>
      </c>
      <c r="F620" s="33"/>
      <c r="G620" s="46">
        <v>400000</v>
      </c>
    </row>
    <row r="621" spans="1:7" s="1" customFormat="1" ht="15.75" x14ac:dyDescent="0.25">
      <c r="A621" s="33">
        <v>8</v>
      </c>
      <c r="B621" s="4" t="s">
        <v>2172</v>
      </c>
      <c r="C621" s="45" t="s">
        <v>2382</v>
      </c>
      <c r="D621" s="39" t="s">
        <v>16</v>
      </c>
      <c r="E621" s="46">
        <v>400000</v>
      </c>
      <c r="F621" s="33"/>
      <c r="G621" s="46">
        <v>400000</v>
      </c>
    </row>
    <row r="622" spans="1:7" s="1" customFormat="1" ht="15.75" x14ac:dyDescent="0.25">
      <c r="A622" s="2">
        <v>9</v>
      </c>
      <c r="B622" s="4" t="s">
        <v>2173</v>
      </c>
      <c r="C622" s="45" t="s">
        <v>2383</v>
      </c>
      <c r="D622" s="39" t="s">
        <v>16</v>
      </c>
      <c r="E622" s="46">
        <v>400000</v>
      </c>
      <c r="F622" s="33"/>
      <c r="G622" s="46">
        <v>400000</v>
      </c>
    </row>
    <row r="623" spans="1:7" s="1" customFormat="1" ht="15.75" x14ac:dyDescent="0.25">
      <c r="A623" s="33">
        <v>10</v>
      </c>
      <c r="B623" s="4" t="s">
        <v>2174</v>
      </c>
      <c r="C623" s="45" t="s">
        <v>2384</v>
      </c>
      <c r="D623" s="39" t="s">
        <v>16</v>
      </c>
      <c r="E623" s="46">
        <v>400000</v>
      </c>
      <c r="F623" s="33"/>
      <c r="G623" s="46">
        <v>400000</v>
      </c>
    </row>
    <row r="624" spans="1:7" s="1" customFormat="1" ht="15.75" x14ac:dyDescent="0.25">
      <c r="A624" s="2">
        <v>11</v>
      </c>
      <c r="B624" s="4" t="s">
        <v>2175</v>
      </c>
      <c r="C624" s="45" t="s">
        <v>26</v>
      </c>
      <c r="D624" s="39" t="s">
        <v>16</v>
      </c>
      <c r="E624" s="46">
        <v>400000</v>
      </c>
      <c r="F624" s="33"/>
      <c r="G624" s="46">
        <v>400000</v>
      </c>
    </row>
    <row r="625" spans="1:7" s="1" customFormat="1" ht="15.75" x14ac:dyDescent="0.25">
      <c r="A625" s="33">
        <v>12</v>
      </c>
      <c r="B625" s="4" t="s">
        <v>2176</v>
      </c>
      <c r="C625" s="45" t="s">
        <v>2385</v>
      </c>
      <c r="D625" s="39" t="s">
        <v>16</v>
      </c>
      <c r="E625" s="46">
        <v>400000</v>
      </c>
      <c r="F625" s="33"/>
      <c r="G625" s="46">
        <v>400000</v>
      </c>
    </row>
    <row r="626" spans="1:7" s="1" customFormat="1" ht="15.75" x14ac:dyDescent="0.25">
      <c r="A626" s="2">
        <v>13</v>
      </c>
      <c r="B626" s="4" t="s">
        <v>2177</v>
      </c>
      <c r="C626" s="45" t="s">
        <v>2386</v>
      </c>
      <c r="D626" s="39" t="s">
        <v>16</v>
      </c>
      <c r="E626" s="46">
        <v>400000</v>
      </c>
      <c r="F626" s="33"/>
      <c r="G626" s="46">
        <v>400000</v>
      </c>
    </row>
    <row r="627" spans="1:7" s="1" customFormat="1" ht="15.75" x14ac:dyDescent="0.25">
      <c r="A627" s="33">
        <v>14</v>
      </c>
      <c r="B627" s="4" t="s">
        <v>2178</v>
      </c>
      <c r="C627" s="45" t="s">
        <v>2387</v>
      </c>
      <c r="D627" s="39" t="s">
        <v>19</v>
      </c>
      <c r="E627" s="46">
        <v>560000</v>
      </c>
      <c r="F627" s="33"/>
      <c r="G627" s="46">
        <v>560000</v>
      </c>
    </row>
    <row r="628" spans="1:7" s="1" customFormat="1" ht="15.75" x14ac:dyDescent="0.25">
      <c r="A628" s="2">
        <v>15</v>
      </c>
      <c r="B628" s="4" t="s">
        <v>2179</v>
      </c>
      <c r="C628" s="45" t="s">
        <v>2388</v>
      </c>
      <c r="D628" s="39" t="s">
        <v>19</v>
      </c>
      <c r="E628" s="46">
        <v>560000</v>
      </c>
      <c r="F628" s="33"/>
      <c r="G628" s="46">
        <v>560000</v>
      </c>
    </row>
    <row r="629" spans="1:7" s="1" customFormat="1" ht="15.75" x14ac:dyDescent="0.25">
      <c r="A629" s="33">
        <v>16</v>
      </c>
      <c r="B629" s="4" t="s">
        <v>2180</v>
      </c>
      <c r="C629" s="45" t="s">
        <v>2389</v>
      </c>
      <c r="D629" s="39" t="s">
        <v>16</v>
      </c>
      <c r="E629" s="46">
        <v>400000</v>
      </c>
      <c r="F629" s="33"/>
      <c r="G629" s="46">
        <v>400000</v>
      </c>
    </row>
    <row r="630" spans="1:7" s="1" customFormat="1" ht="15.75" x14ac:dyDescent="0.25">
      <c r="A630" s="2">
        <v>17</v>
      </c>
      <c r="B630" s="4" t="s">
        <v>2181</v>
      </c>
      <c r="C630" s="45" t="s">
        <v>2390</v>
      </c>
      <c r="D630" s="39" t="s">
        <v>55</v>
      </c>
      <c r="E630" s="46">
        <v>370000</v>
      </c>
      <c r="F630" s="33"/>
      <c r="G630" s="46">
        <v>370000</v>
      </c>
    </row>
    <row r="631" spans="1:7" s="1" customFormat="1" ht="15.75" x14ac:dyDescent="0.25">
      <c r="A631" s="33">
        <v>18</v>
      </c>
      <c r="B631" s="4" t="s">
        <v>2182</v>
      </c>
      <c r="C631" s="45" t="s">
        <v>333</v>
      </c>
      <c r="D631" s="39" t="s">
        <v>16</v>
      </c>
      <c r="E631" s="46">
        <v>400000</v>
      </c>
      <c r="F631" s="33"/>
      <c r="G631" s="46">
        <v>400000</v>
      </c>
    </row>
    <row r="632" spans="1:7" s="1" customFormat="1" ht="15.75" x14ac:dyDescent="0.25">
      <c r="A632" s="2">
        <v>19</v>
      </c>
      <c r="B632" s="4" t="s">
        <v>2183</v>
      </c>
      <c r="C632" s="45" t="s">
        <v>2391</v>
      </c>
      <c r="D632" s="39" t="s">
        <v>16</v>
      </c>
      <c r="E632" s="46">
        <v>400000</v>
      </c>
      <c r="F632" s="33"/>
      <c r="G632" s="46">
        <v>400000</v>
      </c>
    </row>
    <row r="633" spans="1:7" s="1" customFormat="1" ht="15.75" x14ac:dyDescent="0.25">
      <c r="A633" s="33">
        <v>20</v>
      </c>
      <c r="B633" s="4" t="s">
        <v>2184</v>
      </c>
      <c r="C633" s="45" t="s">
        <v>2392</v>
      </c>
      <c r="D633" s="39" t="s">
        <v>55</v>
      </c>
      <c r="E633" s="46">
        <v>370000</v>
      </c>
      <c r="F633" s="33"/>
      <c r="G633" s="46">
        <v>370000</v>
      </c>
    </row>
    <row r="634" spans="1:7" s="1" customFormat="1" ht="15.75" x14ac:dyDescent="0.25">
      <c r="A634" s="2">
        <v>21</v>
      </c>
      <c r="B634" s="4" t="s">
        <v>2185</v>
      </c>
      <c r="C634" s="45" t="s">
        <v>2393</v>
      </c>
      <c r="D634" s="39" t="s">
        <v>16</v>
      </c>
      <c r="E634" s="46">
        <v>400000</v>
      </c>
      <c r="F634" s="33"/>
      <c r="G634" s="46">
        <v>400000</v>
      </c>
    </row>
    <row r="635" spans="1:7" s="1" customFormat="1" ht="15.75" x14ac:dyDescent="0.25">
      <c r="A635" s="33">
        <v>22</v>
      </c>
      <c r="B635" s="4" t="s">
        <v>2186</v>
      </c>
      <c r="C635" s="45" t="s">
        <v>2009</v>
      </c>
      <c r="D635" s="39" t="s">
        <v>19</v>
      </c>
      <c r="E635" s="46">
        <v>560000</v>
      </c>
      <c r="F635" s="33"/>
      <c r="G635" s="46">
        <v>560000</v>
      </c>
    </row>
    <row r="636" spans="1:7" s="1" customFormat="1" ht="15.75" x14ac:dyDescent="0.25">
      <c r="A636" s="2">
        <v>23</v>
      </c>
      <c r="B636" s="4" t="s">
        <v>2187</v>
      </c>
      <c r="C636" s="45" t="s">
        <v>2394</v>
      </c>
      <c r="D636" s="39" t="s">
        <v>19</v>
      </c>
      <c r="E636" s="46">
        <v>560000</v>
      </c>
      <c r="F636" s="33"/>
      <c r="G636" s="46">
        <v>560000</v>
      </c>
    </row>
    <row r="637" spans="1:7" s="1" customFormat="1" ht="15.75" x14ac:dyDescent="0.25">
      <c r="A637" s="33">
        <v>24</v>
      </c>
      <c r="B637" s="4" t="s">
        <v>2188</v>
      </c>
      <c r="C637" s="45" t="s">
        <v>2395</v>
      </c>
      <c r="D637" s="39" t="s">
        <v>1652</v>
      </c>
      <c r="E637" s="46">
        <v>640000</v>
      </c>
      <c r="F637" s="33"/>
      <c r="G637" s="46">
        <v>640000</v>
      </c>
    </row>
    <row r="638" spans="1:7" s="1" customFormat="1" ht="15.75" x14ac:dyDescent="0.25">
      <c r="A638" s="2">
        <v>25</v>
      </c>
      <c r="B638" s="4" t="s">
        <v>2189</v>
      </c>
      <c r="C638" s="45" t="s">
        <v>2396</v>
      </c>
      <c r="D638" s="39" t="s">
        <v>16</v>
      </c>
      <c r="E638" s="46">
        <v>400000</v>
      </c>
      <c r="F638" s="33"/>
      <c r="G638" s="46">
        <v>400000</v>
      </c>
    </row>
    <row r="639" spans="1:7" s="1" customFormat="1" ht="15.75" x14ac:dyDescent="0.25">
      <c r="A639" s="33">
        <v>26</v>
      </c>
      <c r="B639" s="4" t="s">
        <v>2190</v>
      </c>
      <c r="C639" s="45" t="s">
        <v>2397</v>
      </c>
      <c r="D639" s="39" t="s">
        <v>16</v>
      </c>
      <c r="E639" s="46">
        <v>400000</v>
      </c>
      <c r="F639" s="33"/>
      <c r="G639" s="46">
        <v>400000</v>
      </c>
    </row>
    <row r="640" spans="1:7" s="1" customFormat="1" ht="15.75" x14ac:dyDescent="0.25">
      <c r="A640" s="2">
        <v>27</v>
      </c>
      <c r="B640" s="4" t="s">
        <v>2191</v>
      </c>
      <c r="C640" s="45" t="s">
        <v>2398</v>
      </c>
      <c r="D640" s="39" t="s">
        <v>19</v>
      </c>
      <c r="E640" s="46">
        <v>560000</v>
      </c>
      <c r="F640" s="33"/>
      <c r="G640" s="46">
        <v>560000</v>
      </c>
    </row>
    <row r="641" spans="1:8" s="1" customFormat="1" ht="15.75" x14ac:dyDescent="0.25">
      <c r="A641" s="33">
        <v>28</v>
      </c>
      <c r="B641" s="4" t="s">
        <v>2192</v>
      </c>
      <c r="C641" s="45" t="s">
        <v>2399</v>
      </c>
      <c r="D641" s="39" t="s">
        <v>71</v>
      </c>
      <c r="E641" s="46">
        <v>430000</v>
      </c>
      <c r="F641" s="33"/>
      <c r="H641" s="46">
        <v>430000</v>
      </c>
    </row>
    <row r="642" spans="1:8" s="1" customFormat="1" ht="15.75" x14ac:dyDescent="0.25">
      <c r="A642" s="2">
        <v>29</v>
      </c>
      <c r="B642" s="4" t="s">
        <v>2193</v>
      </c>
      <c r="C642" s="45" t="s">
        <v>2400</v>
      </c>
      <c r="D642" s="39" t="s">
        <v>71</v>
      </c>
      <c r="E642" s="46">
        <v>430000</v>
      </c>
      <c r="F642" s="33"/>
      <c r="H642" s="46">
        <v>430000</v>
      </c>
    </row>
    <row r="643" spans="1:8" s="1" customFormat="1" ht="15.75" x14ac:dyDescent="0.25">
      <c r="A643" s="33">
        <v>30</v>
      </c>
      <c r="B643" s="4" t="s">
        <v>2194</v>
      </c>
      <c r="C643" s="45" t="s">
        <v>1512</v>
      </c>
      <c r="D643" s="39" t="s">
        <v>71</v>
      </c>
      <c r="E643" s="46">
        <v>430000</v>
      </c>
      <c r="F643" s="33"/>
      <c r="H643" s="46">
        <v>430000</v>
      </c>
    </row>
    <row r="644" spans="1:8" s="1" customFormat="1" ht="15.75" x14ac:dyDescent="0.25">
      <c r="A644" s="2">
        <v>31</v>
      </c>
      <c r="B644" s="4" t="s">
        <v>2195</v>
      </c>
      <c r="C644" s="45" t="s">
        <v>2401</v>
      </c>
      <c r="D644" s="39" t="s">
        <v>71</v>
      </c>
      <c r="E644" s="46">
        <v>430000</v>
      </c>
      <c r="F644" s="33"/>
      <c r="H644" s="46">
        <v>430000</v>
      </c>
    </row>
    <row r="645" spans="1:8" s="1" customFormat="1" ht="15.75" x14ac:dyDescent="0.25">
      <c r="A645" s="33">
        <v>32</v>
      </c>
      <c r="B645" s="4" t="s">
        <v>2196</v>
      </c>
      <c r="C645" s="45" t="s">
        <v>1022</v>
      </c>
      <c r="D645" s="39" t="s">
        <v>16</v>
      </c>
      <c r="E645" s="46">
        <v>400000</v>
      </c>
      <c r="F645" s="33"/>
      <c r="H645" s="46">
        <v>400000</v>
      </c>
    </row>
    <row r="646" spans="1:8" s="1" customFormat="1" ht="15.75" x14ac:dyDescent="0.25">
      <c r="A646" s="2">
        <v>33</v>
      </c>
      <c r="B646" s="4" t="s">
        <v>2197</v>
      </c>
      <c r="C646" s="45" t="s">
        <v>1062</v>
      </c>
      <c r="D646" s="39" t="s">
        <v>16</v>
      </c>
      <c r="E646" s="46">
        <v>400000</v>
      </c>
      <c r="F646" s="33"/>
      <c r="H646" s="46">
        <v>400000</v>
      </c>
    </row>
    <row r="647" spans="1:8" s="1" customFormat="1" ht="15.75" x14ac:dyDescent="0.25">
      <c r="A647" s="33">
        <v>34</v>
      </c>
      <c r="B647" s="4" t="s">
        <v>2198</v>
      </c>
      <c r="C647" s="45" t="s">
        <v>1060</v>
      </c>
      <c r="D647" s="39" t="s">
        <v>16</v>
      </c>
      <c r="E647" s="46">
        <v>400000</v>
      </c>
      <c r="F647" s="33"/>
      <c r="H647" s="46">
        <v>400000</v>
      </c>
    </row>
    <row r="648" spans="1:8" s="1" customFormat="1" ht="15.75" x14ac:dyDescent="0.25">
      <c r="A648" s="2">
        <v>35</v>
      </c>
      <c r="B648" s="4" t="s">
        <v>2199</v>
      </c>
      <c r="C648" s="45" t="s">
        <v>2402</v>
      </c>
      <c r="D648" s="39" t="s">
        <v>71</v>
      </c>
      <c r="E648" s="46">
        <v>430000</v>
      </c>
      <c r="F648" s="33"/>
      <c r="H648" s="46">
        <v>430000</v>
      </c>
    </row>
    <row r="649" spans="1:8" s="1" customFormat="1" ht="15.75" x14ac:dyDescent="0.25">
      <c r="A649" s="33">
        <v>36</v>
      </c>
      <c r="B649" s="4" t="s">
        <v>2200</v>
      </c>
      <c r="C649" s="45" t="s">
        <v>2403</v>
      </c>
      <c r="D649" s="39" t="s">
        <v>19</v>
      </c>
      <c r="E649" s="46">
        <v>560000</v>
      </c>
      <c r="F649" s="33"/>
      <c r="H649" s="46">
        <v>560000</v>
      </c>
    </row>
    <row r="650" spans="1:8" s="1" customFormat="1" ht="15.75" x14ac:dyDescent="0.25">
      <c r="A650" s="2">
        <v>37</v>
      </c>
      <c r="B650" s="4" t="s">
        <v>2201</v>
      </c>
      <c r="C650" s="45" t="s">
        <v>2404</v>
      </c>
      <c r="D650" s="39" t="s">
        <v>71</v>
      </c>
      <c r="E650" s="46">
        <v>430000</v>
      </c>
      <c r="F650" s="33"/>
      <c r="H650" s="46">
        <v>430000</v>
      </c>
    </row>
    <row r="651" spans="1:8" s="1" customFormat="1" ht="15.75" x14ac:dyDescent="0.25">
      <c r="A651" s="33">
        <v>38</v>
      </c>
      <c r="B651" s="4" t="s">
        <v>2202</v>
      </c>
      <c r="C651" s="45" t="s">
        <v>184</v>
      </c>
      <c r="D651" s="39" t="s">
        <v>16</v>
      </c>
      <c r="E651" s="46">
        <v>400000</v>
      </c>
      <c r="F651" s="33"/>
      <c r="H651" s="46">
        <v>400000</v>
      </c>
    </row>
    <row r="652" spans="1:8" s="1" customFormat="1" ht="15.75" x14ac:dyDescent="0.25">
      <c r="A652" s="2">
        <v>39</v>
      </c>
      <c r="B652" s="4" t="s">
        <v>2203</v>
      </c>
      <c r="C652" s="45" t="s">
        <v>2405</v>
      </c>
      <c r="D652" s="39" t="s">
        <v>71</v>
      </c>
      <c r="E652" s="46">
        <v>430000</v>
      </c>
      <c r="F652" s="33"/>
      <c r="H652" s="46">
        <v>430000</v>
      </c>
    </row>
    <row r="653" spans="1:8" s="1" customFormat="1" ht="15.75" x14ac:dyDescent="0.25">
      <c r="A653" s="33">
        <v>40</v>
      </c>
      <c r="B653" s="4" t="s">
        <v>2204</v>
      </c>
      <c r="C653" s="45" t="s">
        <v>2406</v>
      </c>
      <c r="D653" s="39" t="s">
        <v>71</v>
      </c>
      <c r="E653" s="46">
        <v>430000</v>
      </c>
      <c r="F653" s="33"/>
      <c r="H653" s="46">
        <v>430000</v>
      </c>
    </row>
    <row r="654" spans="1:8" s="1" customFormat="1" ht="15.75" x14ac:dyDescent="0.25">
      <c r="A654" s="2">
        <v>41</v>
      </c>
      <c r="B654" s="4" t="s">
        <v>2205</v>
      </c>
      <c r="C654" s="45" t="s">
        <v>2407</v>
      </c>
      <c r="D654" s="39" t="s">
        <v>71</v>
      </c>
      <c r="E654" s="46">
        <v>430000</v>
      </c>
      <c r="F654" s="33"/>
      <c r="H654" s="46">
        <v>430000</v>
      </c>
    </row>
    <row r="655" spans="1:8" s="1" customFormat="1" ht="15.75" x14ac:dyDescent="0.25">
      <c r="A655" s="33">
        <v>42</v>
      </c>
      <c r="B655" s="4" t="s">
        <v>2206</v>
      </c>
      <c r="C655" s="45" t="s">
        <v>2408</v>
      </c>
      <c r="D655" s="39" t="s">
        <v>71</v>
      </c>
      <c r="E655" s="46">
        <v>430000</v>
      </c>
      <c r="F655" s="33"/>
      <c r="H655" s="46">
        <v>430000</v>
      </c>
    </row>
    <row r="656" spans="1:8" s="1" customFormat="1" ht="15.75" x14ac:dyDescent="0.25">
      <c r="A656" s="2">
        <v>43</v>
      </c>
      <c r="B656" s="4" t="s">
        <v>2207</v>
      </c>
      <c r="C656" s="45" t="s">
        <v>2409</v>
      </c>
      <c r="D656" s="39" t="s">
        <v>71</v>
      </c>
      <c r="E656" s="46">
        <v>430000</v>
      </c>
      <c r="F656" s="33"/>
      <c r="H656" s="46">
        <v>430000</v>
      </c>
    </row>
    <row r="657" spans="1:8" s="1" customFormat="1" ht="15.75" x14ac:dyDescent="0.25">
      <c r="A657" s="33">
        <v>44</v>
      </c>
      <c r="B657" s="4" t="s">
        <v>2208</v>
      </c>
      <c r="C657" s="45" t="s">
        <v>2410</v>
      </c>
      <c r="D657" s="39" t="s">
        <v>71</v>
      </c>
      <c r="E657" s="46">
        <v>430000</v>
      </c>
      <c r="F657" s="33"/>
      <c r="H657" s="46">
        <v>430000</v>
      </c>
    </row>
    <row r="658" spans="1:8" s="1" customFormat="1" ht="15.75" x14ac:dyDescent="0.25">
      <c r="A658" s="2">
        <v>45</v>
      </c>
      <c r="B658" s="4" t="s">
        <v>2209</v>
      </c>
      <c r="C658" s="45" t="s">
        <v>2411</v>
      </c>
      <c r="D658" s="39" t="s">
        <v>71</v>
      </c>
      <c r="E658" s="46">
        <v>430000</v>
      </c>
      <c r="F658" s="33"/>
      <c r="H658" s="46">
        <v>430000</v>
      </c>
    </row>
    <row r="659" spans="1:8" s="1" customFormat="1" ht="15.75" x14ac:dyDescent="0.25">
      <c r="A659" s="33">
        <v>46</v>
      </c>
      <c r="B659" s="4" t="s">
        <v>2210</v>
      </c>
      <c r="C659" s="45" t="s">
        <v>2412</v>
      </c>
      <c r="D659" s="39" t="s">
        <v>71</v>
      </c>
      <c r="E659" s="46">
        <v>430000</v>
      </c>
      <c r="F659" s="33"/>
      <c r="H659" s="46">
        <v>430000</v>
      </c>
    </row>
    <row r="660" spans="1:8" s="1" customFormat="1" ht="15.75" x14ac:dyDescent="0.25">
      <c r="A660" s="2">
        <v>47</v>
      </c>
      <c r="B660" s="4" t="s">
        <v>2211</v>
      </c>
      <c r="C660" s="45" t="s">
        <v>2413</v>
      </c>
      <c r="D660" s="39" t="s">
        <v>71</v>
      </c>
      <c r="E660" s="46">
        <v>430000</v>
      </c>
      <c r="F660" s="33"/>
      <c r="H660" s="46">
        <v>430000</v>
      </c>
    </row>
    <row r="661" spans="1:8" s="1" customFormat="1" ht="15.75" x14ac:dyDescent="0.25">
      <c r="A661" s="33">
        <v>48</v>
      </c>
      <c r="B661" s="4" t="s">
        <v>2212</v>
      </c>
      <c r="C661" s="45" t="s">
        <v>2414</v>
      </c>
      <c r="D661" s="39" t="s">
        <v>71</v>
      </c>
      <c r="E661" s="46">
        <v>430000</v>
      </c>
      <c r="F661" s="33"/>
      <c r="H661" s="46">
        <v>430000</v>
      </c>
    </row>
    <row r="662" spans="1:8" s="1" customFormat="1" ht="15.75" x14ac:dyDescent="0.25">
      <c r="A662" s="2">
        <v>49</v>
      </c>
      <c r="B662" s="4" t="s">
        <v>2213</v>
      </c>
      <c r="C662" s="45" t="s">
        <v>2415</v>
      </c>
      <c r="D662" s="39" t="s">
        <v>71</v>
      </c>
      <c r="E662" s="46">
        <v>430000</v>
      </c>
      <c r="F662" s="33"/>
      <c r="H662" s="46">
        <v>430000</v>
      </c>
    </row>
    <row r="663" spans="1:8" s="1" customFormat="1" ht="15.75" x14ac:dyDescent="0.25">
      <c r="A663" s="33">
        <v>50</v>
      </c>
      <c r="B663" s="4" t="s">
        <v>2214</v>
      </c>
      <c r="C663" s="45" t="s">
        <v>2416</v>
      </c>
      <c r="D663" s="39" t="s">
        <v>71</v>
      </c>
      <c r="E663" s="46">
        <v>430000</v>
      </c>
      <c r="F663" s="33"/>
      <c r="H663" s="46">
        <v>430000</v>
      </c>
    </row>
    <row r="664" spans="1:8" s="1" customFormat="1" ht="15.75" x14ac:dyDescent="0.25">
      <c r="A664" s="2">
        <v>51</v>
      </c>
      <c r="B664" s="4" t="s">
        <v>2215</v>
      </c>
      <c r="C664" s="45" t="s">
        <v>117</v>
      </c>
      <c r="D664" s="39" t="s">
        <v>16</v>
      </c>
      <c r="E664" s="46">
        <v>400000</v>
      </c>
      <c r="F664" s="33"/>
      <c r="H664" s="46">
        <v>400000</v>
      </c>
    </row>
    <row r="665" spans="1:8" s="1" customFormat="1" ht="15.75" x14ac:dyDescent="0.25">
      <c r="A665" s="33">
        <v>52</v>
      </c>
      <c r="B665" s="4" t="s">
        <v>2216</v>
      </c>
      <c r="C665" s="45" t="s">
        <v>2417</v>
      </c>
      <c r="D665" s="39" t="s">
        <v>71</v>
      </c>
      <c r="E665" s="46">
        <v>430000</v>
      </c>
      <c r="F665" s="33"/>
      <c r="H665" s="46">
        <v>430000</v>
      </c>
    </row>
    <row r="666" spans="1:8" s="1" customFormat="1" ht="15.75" x14ac:dyDescent="0.25">
      <c r="A666" s="2">
        <v>53</v>
      </c>
      <c r="B666" s="4" t="s">
        <v>2217</v>
      </c>
      <c r="C666" s="45" t="s">
        <v>2418</v>
      </c>
      <c r="D666" s="39" t="s">
        <v>16</v>
      </c>
      <c r="E666" s="46">
        <v>400000</v>
      </c>
      <c r="F666" s="33"/>
      <c r="H666" s="46">
        <v>400000</v>
      </c>
    </row>
    <row r="667" spans="1:8" s="1" customFormat="1" ht="15.75" x14ac:dyDescent="0.25">
      <c r="A667" s="33">
        <v>54</v>
      </c>
      <c r="B667" s="4" t="s">
        <v>2218</v>
      </c>
      <c r="C667" s="45" t="s">
        <v>2419</v>
      </c>
      <c r="D667" s="39" t="s">
        <v>16</v>
      </c>
      <c r="E667" s="46">
        <v>400000</v>
      </c>
      <c r="F667" s="33"/>
      <c r="H667" s="46">
        <v>400000</v>
      </c>
    </row>
    <row r="668" spans="1:8" s="1" customFormat="1" ht="15.75" x14ac:dyDescent="0.25">
      <c r="A668" s="2">
        <v>55</v>
      </c>
      <c r="B668" s="4" t="s">
        <v>2219</v>
      </c>
      <c r="C668" s="45" t="s">
        <v>138</v>
      </c>
      <c r="D668" s="39" t="s">
        <v>16</v>
      </c>
      <c r="E668" s="46">
        <v>400000</v>
      </c>
      <c r="F668" s="33"/>
      <c r="H668" s="46">
        <v>400000</v>
      </c>
    </row>
    <row r="669" spans="1:8" s="1" customFormat="1" ht="15.75" x14ac:dyDescent="0.25">
      <c r="A669" s="33">
        <v>56</v>
      </c>
      <c r="B669" s="4" t="s">
        <v>2220</v>
      </c>
      <c r="C669" s="45" t="s">
        <v>2420</v>
      </c>
      <c r="D669" s="39" t="s">
        <v>16</v>
      </c>
      <c r="E669" s="46">
        <v>400000</v>
      </c>
      <c r="F669" s="33"/>
      <c r="H669" s="46">
        <v>400000</v>
      </c>
    </row>
    <row r="670" spans="1:8" s="1" customFormat="1" ht="15.75" x14ac:dyDescent="0.25">
      <c r="A670" s="2">
        <v>57</v>
      </c>
      <c r="B670" s="4" t="s">
        <v>2221</v>
      </c>
      <c r="C670" s="45" t="s">
        <v>2421</v>
      </c>
      <c r="D670" s="39" t="s">
        <v>16</v>
      </c>
      <c r="E670" s="46">
        <v>400000</v>
      </c>
      <c r="F670" s="33"/>
      <c r="H670" s="46">
        <v>400000</v>
      </c>
    </row>
    <row r="671" spans="1:8" s="1" customFormat="1" ht="15.75" x14ac:dyDescent="0.25">
      <c r="A671" s="33">
        <v>58</v>
      </c>
      <c r="B671" s="4" t="s">
        <v>2222</v>
      </c>
      <c r="C671" s="45" t="s">
        <v>2422</v>
      </c>
      <c r="D671" s="39" t="s">
        <v>16</v>
      </c>
      <c r="E671" s="46">
        <v>400000</v>
      </c>
      <c r="F671" s="33"/>
      <c r="H671" s="46">
        <v>400000</v>
      </c>
    </row>
    <row r="672" spans="1:8" s="1" customFormat="1" ht="15.75" x14ac:dyDescent="0.25">
      <c r="A672" s="2">
        <v>59</v>
      </c>
      <c r="B672" s="4" t="s">
        <v>2223</v>
      </c>
      <c r="C672" s="45" t="s">
        <v>2423</v>
      </c>
      <c r="D672" s="39" t="s">
        <v>71</v>
      </c>
      <c r="E672" s="46">
        <v>430000</v>
      </c>
      <c r="F672" s="33"/>
      <c r="H672" s="46">
        <v>430000</v>
      </c>
    </row>
    <row r="673" spans="1:10" s="1" customFormat="1" ht="15.75" x14ac:dyDescent="0.25">
      <c r="A673" s="33">
        <v>60</v>
      </c>
      <c r="B673" s="4" t="s">
        <v>2224</v>
      </c>
      <c r="C673" s="45" t="s">
        <v>2424</v>
      </c>
      <c r="D673" s="39" t="s">
        <v>16</v>
      </c>
      <c r="E673" s="46">
        <v>400000</v>
      </c>
      <c r="F673" s="33"/>
      <c r="H673" s="46">
        <v>400000</v>
      </c>
    </row>
    <row r="674" spans="1:10" s="1" customFormat="1" ht="15.75" x14ac:dyDescent="0.25">
      <c r="A674" s="2">
        <v>61</v>
      </c>
      <c r="B674" s="4" t="s">
        <v>2225</v>
      </c>
      <c r="C674" s="45" t="s">
        <v>2425</v>
      </c>
      <c r="D674" s="39" t="s">
        <v>1652</v>
      </c>
      <c r="E674" s="46">
        <v>640000</v>
      </c>
      <c r="F674" s="33"/>
      <c r="H674" s="46">
        <v>640000</v>
      </c>
    </row>
    <row r="675" spans="1:10" s="1" customFormat="1" ht="15.75" x14ac:dyDescent="0.25">
      <c r="A675" s="33">
        <v>62</v>
      </c>
      <c r="B675" s="4" t="s">
        <v>2226</v>
      </c>
      <c r="C675" s="45" t="s">
        <v>2426</v>
      </c>
      <c r="D675" s="39" t="s">
        <v>1652</v>
      </c>
      <c r="E675" s="46">
        <v>640000</v>
      </c>
      <c r="F675" s="33"/>
      <c r="H675" s="46">
        <v>640000</v>
      </c>
    </row>
    <row r="676" spans="1:10" s="1" customFormat="1" ht="15.75" x14ac:dyDescent="0.25">
      <c r="A676" s="2">
        <v>63</v>
      </c>
      <c r="B676" s="4" t="s">
        <v>2227</v>
      </c>
      <c r="C676" s="45" t="s">
        <v>2427</v>
      </c>
      <c r="D676" s="39" t="s">
        <v>16</v>
      </c>
      <c r="E676" s="46">
        <v>400000</v>
      </c>
      <c r="F676" s="33"/>
      <c r="H676" s="46">
        <v>400000</v>
      </c>
    </row>
    <row r="677" spans="1:10" s="1" customFormat="1" ht="15.75" x14ac:dyDescent="0.25">
      <c r="A677" s="33">
        <v>64</v>
      </c>
      <c r="B677" s="4" t="s">
        <v>2228</v>
      </c>
      <c r="C677" s="45" t="s">
        <v>2428</v>
      </c>
      <c r="D677" s="39" t="s">
        <v>16</v>
      </c>
      <c r="E677" s="46">
        <v>400000</v>
      </c>
      <c r="F677" s="33"/>
      <c r="H677" s="46">
        <v>400000</v>
      </c>
    </row>
    <row r="678" spans="1:10" s="1" customFormat="1" ht="15.75" x14ac:dyDescent="0.25">
      <c r="A678" s="2">
        <v>65</v>
      </c>
      <c r="B678" s="4" t="s">
        <v>2229</v>
      </c>
      <c r="C678" s="45" t="s">
        <v>2429</v>
      </c>
      <c r="D678" s="39" t="s">
        <v>1652</v>
      </c>
      <c r="E678" s="46">
        <v>640000</v>
      </c>
      <c r="F678" s="33"/>
      <c r="H678" s="46">
        <v>640000</v>
      </c>
    </row>
    <row r="679" spans="1:10" s="1" customFormat="1" ht="15.75" x14ac:dyDescent="0.25">
      <c r="A679" s="33">
        <v>66</v>
      </c>
      <c r="B679" s="4" t="s">
        <v>2230</v>
      </c>
      <c r="C679" s="45" t="s">
        <v>2430</v>
      </c>
      <c r="D679" s="39" t="s">
        <v>1652</v>
      </c>
      <c r="E679" s="46">
        <v>640000</v>
      </c>
      <c r="F679" s="33"/>
      <c r="H679" s="46">
        <v>640000</v>
      </c>
      <c r="J679" s="1">
        <f>510+640</f>
        <v>1150</v>
      </c>
    </row>
    <row r="680" spans="1:10" s="1" customFormat="1" ht="15.75" x14ac:dyDescent="0.25">
      <c r="A680" s="2">
        <v>67</v>
      </c>
      <c r="B680" s="4" t="s">
        <v>2231</v>
      </c>
      <c r="C680" s="45" t="s">
        <v>2431</v>
      </c>
      <c r="D680" s="39" t="s">
        <v>19</v>
      </c>
      <c r="E680" s="46">
        <v>560000</v>
      </c>
      <c r="F680" s="33"/>
      <c r="H680" s="46">
        <v>560000</v>
      </c>
    </row>
    <row r="681" spans="1:10" s="1" customFormat="1" ht="15.75" x14ac:dyDescent="0.25">
      <c r="A681" s="33">
        <v>68</v>
      </c>
      <c r="B681" s="4" t="s">
        <v>2232</v>
      </c>
      <c r="C681" s="45" t="s">
        <v>2432</v>
      </c>
      <c r="D681" s="39" t="s">
        <v>16</v>
      </c>
      <c r="E681" s="46">
        <v>400000</v>
      </c>
      <c r="F681" s="33"/>
      <c r="H681" s="46">
        <v>400000</v>
      </c>
    </row>
    <row r="682" spans="1:10" s="1" customFormat="1" ht="15.75" x14ac:dyDescent="0.25">
      <c r="A682" s="2">
        <v>69</v>
      </c>
      <c r="B682" s="4" t="s">
        <v>2233</v>
      </c>
      <c r="C682" s="45" t="s">
        <v>385</v>
      </c>
      <c r="D682" s="39" t="s">
        <v>16</v>
      </c>
      <c r="E682" s="46">
        <v>400000</v>
      </c>
      <c r="F682" s="33"/>
      <c r="H682" s="46">
        <v>400000</v>
      </c>
    </row>
    <row r="683" spans="1:10" s="1" customFormat="1" ht="15.75" x14ac:dyDescent="0.25">
      <c r="A683" s="33">
        <v>70</v>
      </c>
      <c r="B683" s="4" t="s">
        <v>2234</v>
      </c>
      <c r="C683" s="45" t="s">
        <v>146</v>
      </c>
      <c r="D683" s="39" t="s">
        <v>16</v>
      </c>
      <c r="E683" s="46">
        <v>400000</v>
      </c>
      <c r="F683" s="33"/>
      <c r="H683" s="46">
        <v>400000</v>
      </c>
    </row>
    <row r="684" spans="1:10" s="1" customFormat="1" ht="15.75" x14ac:dyDescent="0.25">
      <c r="A684" s="2">
        <v>71</v>
      </c>
      <c r="B684" s="4" t="s">
        <v>2235</v>
      </c>
      <c r="C684" s="45" t="s">
        <v>1071</v>
      </c>
      <c r="D684" s="39" t="s">
        <v>16</v>
      </c>
      <c r="E684" s="46">
        <v>400000</v>
      </c>
      <c r="F684" s="33"/>
      <c r="H684" s="46">
        <v>400000</v>
      </c>
    </row>
    <row r="685" spans="1:10" s="1" customFormat="1" ht="15.75" x14ac:dyDescent="0.25">
      <c r="A685" s="33">
        <v>72</v>
      </c>
      <c r="B685" s="4" t="s">
        <v>2236</v>
      </c>
      <c r="C685" s="45" t="s">
        <v>2433</v>
      </c>
      <c r="D685" s="39" t="s">
        <v>55</v>
      </c>
      <c r="E685" s="46">
        <v>370000</v>
      </c>
      <c r="F685" s="33"/>
      <c r="H685" s="46">
        <v>370000</v>
      </c>
    </row>
    <row r="686" spans="1:10" s="1" customFormat="1" ht="15.75" x14ac:dyDescent="0.25">
      <c r="A686" s="2">
        <v>73</v>
      </c>
      <c r="B686" s="4" t="s">
        <v>2237</v>
      </c>
      <c r="C686" s="45" t="s">
        <v>2434</v>
      </c>
      <c r="D686" s="39" t="s">
        <v>16</v>
      </c>
      <c r="E686" s="46">
        <v>400000</v>
      </c>
      <c r="F686" s="33"/>
      <c r="H686" s="46">
        <v>400000</v>
      </c>
    </row>
    <row r="687" spans="1:10" s="1" customFormat="1" ht="15.75" x14ac:dyDescent="0.25">
      <c r="A687" s="33">
        <v>74</v>
      </c>
      <c r="B687" s="4" t="s">
        <v>2238</v>
      </c>
      <c r="C687" s="45" t="s">
        <v>2435</v>
      </c>
      <c r="D687" s="39" t="s">
        <v>2510</v>
      </c>
      <c r="E687" s="46">
        <v>935000</v>
      </c>
      <c r="F687" s="33"/>
      <c r="H687" s="46">
        <v>935000</v>
      </c>
    </row>
    <row r="688" spans="1:10" s="1" customFormat="1" ht="15.75" x14ac:dyDescent="0.25">
      <c r="A688" s="2">
        <v>75</v>
      </c>
      <c r="B688" s="4" t="s">
        <v>2239</v>
      </c>
      <c r="C688" s="45" t="s">
        <v>2435</v>
      </c>
      <c r="D688" s="39" t="s">
        <v>1652</v>
      </c>
      <c r="E688" s="46">
        <v>640000</v>
      </c>
      <c r="F688" s="33"/>
      <c r="H688" s="46">
        <v>640000</v>
      </c>
    </row>
    <row r="689" spans="1:8" s="1" customFormat="1" ht="15.75" x14ac:dyDescent="0.25">
      <c r="A689" s="33">
        <v>76</v>
      </c>
      <c r="B689" s="4" t="s">
        <v>2240</v>
      </c>
      <c r="C689" s="45" t="s">
        <v>2436</v>
      </c>
      <c r="D689" s="39" t="s">
        <v>71</v>
      </c>
      <c r="E689" s="46">
        <v>430000</v>
      </c>
      <c r="F689" s="33"/>
      <c r="H689" s="46">
        <v>430000</v>
      </c>
    </row>
    <row r="690" spans="1:8" s="1" customFormat="1" ht="15.75" x14ac:dyDescent="0.25">
      <c r="A690" s="2">
        <v>77</v>
      </c>
      <c r="B690" s="4" t="s">
        <v>2241</v>
      </c>
      <c r="C690" s="45" t="s">
        <v>2437</v>
      </c>
      <c r="D690" s="39" t="s">
        <v>71</v>
      </c>
      <c r="E690" s="46">
        <v>430000</v>
      </c>
      <c r="F690" s="33"/>
      <c r="H690" s="46">
        <v>430000</v>
      </c>
    </row>
    <row r="691" spans="1:8" s="1" customFormat="1" ht="15.75" x14ac:dyDescent="0.25">
      <c r="A691" s="33">
        <v>78</v>
      </c>
      <c r="B691" s="4" t="s">
        <v>2242</v>
      </c>
      <c r="C691" s="45" t="s">
        <v>2438</v>
      </c>
      <c r="D691" s="39" t="s">
        <v>16</v>
      </c>
      <c r="E691" s="46">
        <v>400000</v>
      </c>
      <c r="F691" s="33"/>
      <c r="G691" s="46">
        <v>400000</v>
      </c>
    </row>
    <row r="692" spans="1:8" s="1" customFormat="1" ht="15.75" x14ac:dyDescent="0.25">
      <c r="A692" s="2">
        <v>79</v>
      </c>
      <c r="B692" s="4" t="s">
        <v>2243</v>
      </c>
      <c r="C692" s="45" t="s">
        <v>2439</v>
      </c>
      <c r="D692" s="39" t="s">
        <v>16</v>
      </c>
      <c r="E692" s="46">
        <v>400000</v>
      </c>
      <c r="F692" s="33"/>
      <c r="G692" s="46">
        <v>400000</v>
      </c>
    </row>
    <row r="693" spans="1:8" s="1" customFormat="1" ht="15.75" x14ac:dyDescent="0.25">
      <c r="A693" s="33">
        <v>80</v>
      </c>
      <c r="B693" s="4" t="s">
        <v>2244</v>
      </c>
      <c r="C693" s="45" t="s">
        <v>2440</v>
      </c>
      <c r="D693" s="39" t="s">
        <v>16</v>
      </c>
      <c r="E693" s="46">
        <v>400000</v>
      </c>
      <c r="F693" s="33"/>
      <c r="G693" s="46">
        <v>400000</v>
      </c>
    </row>
    <row r="694" spans="1:8" s="1" customFormat="1" ht="15.75" x14ac:dyDescent="0.25">
      <c r="A694" s="2">
        <v>81</v>
      </c>
      <c r="B694" s="4" t="s">
        <v>2245</v>
      </c>
      <c r="C694" s="45" t="s">
        <v>2441</v>
      </c>
      <c r="D694" s="39" t="s">
        <v>19</v>
      </c>
      <c r="E694" s="46">
        <v>560000</v>
      </c>
      <c r="F694" s="33"/>
      <c r="G694" s="46">
        <v>560000</v>
      </c>
    </row>
    <row r="695" spans="1:8" s="1" customFormat="1" ht="15.75" x14ac:dyDescent="0.25">
      <c r="A695" s="33">
        <v>82</v>
      </c>
      <c r="B695" s="4" t="s">
        <v>2246</v>
      </c>
      <c r="C695" s="45" t="s">
        <v>2441</v>
      </c>
      <c r="D695" s="39" t="s">
        <v>16</v>
      </c>
      <c r="E695" s="46">
        <v>400000</v>
      </c>
      <c r="F695" s="33"/>
      <c r="G695" s="46">
        <v>400000</v>
      </c>
    </row>
    <row r="696" spans="1:8" s="1" customFormat="1" ht="15.75" x14ac:dyDescent="0.25">
      <c r="A696" s="2">
        <v>83</v>
      </c>
      <c r="B696" s="4" t="s">
        <v>2247</v>
      </c>
      <c r="C696" s="45" t="s">
        <v>2442</v>
      </c>
      <c r="D696" s="39" t="s">
        <v>1652</v>
      </c>
      <c r="E696" s="46">
        <v>640000</v>
      </c>
      <c r="F696" s="33"/>
      <c r="G696" s="46">
        <v>640000</v>
      </c>
    </row>
    <row r="697" spans="1:8" s="1" customFormat="1" ht="15.75" x14ac:dyDescent="0.25">
      <c r="A697" s="33">
        <v>84</v>
      </c>
      <c r="B697" s="4" t="s">
        <v>2248</v>
      </c>
      <c r="C697" s="45" t="s">
        <v>2443</v>
      </c>
      <c r="D697" s="39" t="s">
        <v>16</v>
      </c>
      <c r="E697" s="46">
        <v>400000</v>
      </c>
      <c r="F697" s="33"/>
      <c r="G697" s="46">
        <v>400000</v>
      </c>
    </row>
    <row r="698" spans="1:8" s="1" customFormat="1" ht="15.75" x14ac:dyDescent="0.25">
      <c r="A698" s="2">
        <v>85</v>
      </c>
      <c r="B698" s="4" t="s">
        <v>2249</v>
      </c>
      <c r="C698" s="45" t="s">
        <v>2444</v>
      </c>
      <c r="D698" s="39" t="s">
        <v>16</v>
      </c>
      <c r="E698" s="46">
        <v>400000</v>
      </c>
      <c r="F698" s="33"/>
      <c r="G698" s="46">
        <v>400000</v>
      </c>
    </row>
    <row r="699" spans="1:8" s="1" customFormat="1" ht="15.75" x14ac:dyDescent="0.25">
      <c r="A699" s="33">
        <v>86</v>
      </c>
      <c r="B699" s="4" t="s">
        <v>2250</v>
      </c>
      <c r="C699" s="45" t="s">
        <v>2445</v>
      </c>
      <c r="D699" s="39" t="s">
        <v>1652</v>
      </c>
      <c r="E699" s="46">
        <v>640000</v>
      </c>
      <c r="F699" s="33"/>
      <c r="G699" s="46">
        <v>640000</v>
      </c>
    </row>
    <row r="700" spans="1:8" s="1" customFormat="1" ht="15.75" x14ac:dyDescent="0.25">
      <c r="A700" s="2">
        <v>87</v>
      </c>
      <c r="B700" s="4" t="s">
        <v>2251</v>
      </c>
      <c r="C700" s="45" t="s">
        <v>2446</v>
      </c>
      <c r="D700" s="39" t="s">
        <v>1652</v>
      </c>
      <c r="E700" s="46">
        <v>640000</v>
      </c>
      <c r="F700" s="33"/>
      <c r="G700" s="46">
        <v>640000</v>
      </c>
    </row>
    <row r="701" spans="1:8" s="1" customFormat="1" ht="15.75" x14ac:dyDescent="0.25">
      <c r="A701" s="33">
        <v>88</v>
      </c>
      <c r="B701" s="4" t="s">
        <v>2252</v>
      </c>
      <c r="C701" s="45" t="s">
        <v>2447</v>
      </c>
      <c r="D701" s="39" t="s">
        <v>1652</v>
      </c>
      <c r="E701" s="46">
        <v>640000</v>
      </c>
      <c r="F701" s="33"/>
      <c r="G701" s="46">
        <v>640000</v>
      </c>
    </row>
    <row r="702" spans="1:8" s="1" customFormat="1" ht="15.75" x14ac:dyDescent="0.25">
      <c r="A702" s="2">
        <v>89</v>
      </c>
      <c r="B702" s="4" t="s">
        <v>2253</v>
      </c>
      <c r="C702" s="45" t="s">
        <v>2448</v>
      </c>
      <c r="D702" s="39" t="s">
        <v>1652</v>
      </c>
      <c r="E702" s="46">
        <v>640000</v>
      </c>
      <c r="F702" s="33"/>
      <c r="G702" s="46">
        <v>640000</v>
      </c>
    </row>
    <row r="703" spans="1:8" s="1" customFormat="1" ht="15.75" x14ac:dyDescent="0.25">
      <c r="A703" s="33">
        <v>90</v>
      </c>
      <c r="B703" s="4" t="s">
        <v>2254</v>
      </c>
      <c r="C703" s="45" t="s">
        <v>2449</v>
      </c>
      <c r="D703" s="39" t="s">
        <v>1652</v>
      </c>
      <c r="E703" s="46">
        <v>640000</v>
      </c>
      <c r="F703" s="33"/>
      <c r="G703" s="46">
        <v>640000</v>
      </c>
    </row>
    <row r="704" spans="1:8" s="1" customFormat="1" ht="15.75" x14ac:dyDescent="0.25">
      <c r="A704" s="2">
        <v>91</v>
      </c>
      <c r="B704" s="4" t="s">
        <v>2255</v>
      </c>
      <c r="C704" s="45" t="s">
        <v>2450</v>
      </c>
      <c r="D704" s="39" t="s">
        <v>1652</v>
      </c>
      <c r="E704" s="46">
        <v>640000</v>
      </c>
      <c r="F704" s="33"/>
      <c r="G704" s="46">
        <v>640000</v>
      </c>
    </row>
    <row r="705" spans="1:9" s="1" customFormat="1" ht="15.75" x14ac:dyDescent="0.25">
      <c r="A705" s="33">
        <v>92</v>
      </c>
      <c r="B705" s="4" t="s">
        <v>2256</v>
      </c>
      <c r="C705" s="45" t="s">
        <v>2451</v>
      </c>
      <c r="D705" s="39" t="s">
        <v>1652</v>
      </c>
      <c r="E705" s="46">
        <v>640000</v>
      </c>
      <c r="F705" s="33"/>
      <c r="G705" s="46">
        <v>640000</v>
      </c>
      <c r="I705" s="1">
        <f>960*2</f>
        <v>1920</v>
      </c>
    </row>
    <row r="706" spans="1:9" s="1" customFormat="1" ht="15.75" x14ac:dyDescent="0.25">
      <c r="A706" s="2">
        <v>93</v>
      </c>
      <c r="B706" s="4" t="s">
        <v>2257</v>
      </c>
      <c r="C706" s="45" t="s">
        <v>2452</v>
      </c>
      <c r="D706" s="39" t="s">
        <v>16</v>
      </c>
      <c r="E706" s="46">
        <v>400000</v>
      </c>
      <c r="F706" s="33"/>
      <c r="G706" s="46">
        <v>400000</v>
      </c>
    </row>
    <row r="707" spans="1:9" s="1" customFormat="1" ht="15.75" x14ac:dyDescent="0.25">
      <c r="A707" s="33">
        <v>94</v>
      </c>
      <c r="B707" s="4" t="s">
        <v>2258</v>
      </c>
      <c r="C707" s="45" t="s">
        <v>2453</v>
      </c>
      <c r="D707" s="39" t="s">
        <v>16</v>
      </c>
      <c r="E707" s="46">
        <v>400000</v>
      </c>
      <c r="F707" s="33"/>
      <c r="G707" s="46">
        <v>400000</v>
      </c>
    </row>
    <row r="708" spans="1:9" s="1" customFormat="1" ht="15.75" x14ac:dyDescent="0.25">
      <c r="A708" s="2">
        <v>95</v>
      </c>
      <c r="B708" s="4" t="s">
        <v>2259</v>
      </c>
      <c r="C708" s="45" t="s">
        <v>2454</v>
      </c>
      <c r="D708" s="39" t="s">
        <v>19</v>
      </c>
      <c r="E708" s="46">
        <v>560000</v>
      </c>
      <c r="F708" s="33"/>
      <c r="G708" s="46">
        <v>560000</v>
      </c>
    </row>
    <row r="709" spans="1:9" s="1" customFormat="1" ht="15.75" x14ac:dyDescent="0.25">
      <c r="A709" s="33">
        <v>96</v>
      </c>
      <c r="B709" s="4" t="s">
        <v>2260</v>
      </c>
      <c r="C709" s="45" t="s">
        <v>2455</v>
      </c>
      <c r="D709" s="39" t="s">
        <v>19</v>
      </c>
      <c r="E709" s="46">
        <v>560000</v>
      </c>
      <c r="F709" s="33"/>
      <c r="G709" s="46">
        <v>560000</v>
      </c>
    </row>
    <row r="710" spans="1:9" s="1" customFormat="1" ht="15.75" x14ac:dyDescent="0.25">
      <c r="A710" s="2">
        <v>97</v>
      </c>
      <c r="B710" s="4" t="s">
        <v>2261</v>
      </c>
      <c r="C710" s="45" t="s">
        <v>2456</v>
      </c>
      <c r="D710" s="39" t="s">
        <v>19</v>
      </c>
      <c r="E710" s="46">
        <v>560000</v>
      </c>
      <c r="F710" s="33"/>
      <c r="G710" s="46">
        <v>560000</v>
      </c>
    </row>
    <row r="711" spans="1:9" s="1" customFormat="1" ht="15.75" x14ac:dyDescent="0.25">
      <c r="A711" s="33">
        <v>98</v>
      </c>
      <c r="B711" s="4" t="s">
        <v>2262</v>
      </c>
      <c r="C711" s="45" t="s">
        <v>2457</v>
      </c>
      <c r="D711" s="39" t="s">
        <v>19</v>
      </c>
      <c r="E711" s="46">
        <v>560000</v>
      </c>
      <c r="F711" s="33"/>
      <c r="G711" s="46">
        <v>560000</v>
      </c>
    </row>
    <row r="712" spans="1:9" s="1" customFormat="1" ht="15.75" x14ac:dyDescent="0.25">
      <c r="A712" s="2">
        <v>99</v>
      </c>
      <c r="B712" s="4" t="s">
        <v>2263</v>
      </c>
      <c r="C712" s="45" t="s">
        <v>2458</v>
      </c>
      <c r="D712" s="39" t="s">
        <v>1652</v>
      </c>
      <c r="E712" s="46">
        <v>640000</v>
      </c>
      <c r="F712" s="33"/>
      <c r="G712" s="46">
        <v>640000</v>
      </c>
    </row>
    <row r="713" spans="1:9" s="1" customFormat="1" ht="15.75" x14ac:dyDescent="0.25">
      <c r="A713" s="33">
        <v>100</v>
      </c>
      <c r="B713" s="4" t="s">
        <v>2264</v>
      </c>
      <c r="C713" s="45" t="s">
        <v>2459</v>
      </c>
      <c r="D713" s="39" t="s">
        <v>1096</v>
      </c>
      <c r="E713" s="46">
        <v>480000</v>
      </c>
      <c r="F713" s="33"/>
      <c r="G713" s="46">
        <v>480000</v>
      </c>
    </row>
    <row r="714" spans="1:9" s="1" customFormat="1" ht="15.75" x14ac:dyDescent="0.25">
      <c r="A714" s="2">
        <v>101</v>
      </c>
      <c r="B714" s="4" t="s">
        <v>2265</v>
      </c>
      <c r="C714" s="45" t="s">
        <v>2460</v>
      </c>
      <c r="D714" s="39" t="s">
        <v>16</v>
      </c>
      <c r="E714" s="46">
        <v>400000</v>
      </c>
      <c r="F714" s="33"/>
      <c r="G714" s="46">
        <v>400000</v>
      </c>
    </row>
    <row r="715" spans="1:9" s="1" customFormat="1" ht="15.75" x14ac:dyDescent="0.25">
      <c r="A715" s="33">
        <v>102</v>
      </c>
      <c r="B715" s="4" t="s">
        <v>2266</v>
      </c>
      <c r="C715" s="45" t="s">
        <v>2461</v>
      </c>
      <c r="D715" s="39" t="s">
        <v>19</v>
      </c>
      <c r="E715" s="46">
        <v>560000</v>
      </c>
      <c r="F715" s="33"/>
      <c r="G715" s="46">
        <v>560000</v>
      </c>
    </row>
    <row r="716" spans="1:9" s="1" customFormat="1" ht="15.75" x14ac:dyDescent="0.25">
      <c r="A716" s="2">
        <v>103</v>
      </c>
      <c r="B716" s="4" t="s">
        <v>2267</v>
      </c>
      <c r="C716" s="45" t="s">
        <v>2461</v>
      </c>
      <c r="D716" s="39" t="s">
        <v>16</v>
      </c>
      <c r="E716" s="46">
        <v>400000</v>
      </c>
      <c r="F716" s="33"/>
      <c r="G716" s="46">
        <v>400000</v>
      </c>
    </row>
    <row r="717" spans="1:9" s="1" customFormat="1" ht="15.75" x14ac:dyDescent="0.25">
      <c r="A717" s="33">
        <v>104</v>
      </c>
      <c r="B717" s="4" t="s">
        <v>2268</v>
      </c>
      <c r="C717" s="45" t="s">
        <v>2462</v>
      </c>
      <c r="D717" s="39" t="s">
        <v>16</v>
      </c>
      <c r="E717" s="46">
        <v>400000</v>
      </c>
      <c r="F717" s="33"/>
      <c r="G717" s="46">
        <v>400000</v>
      </c>
    </row>
    <row r="718" spans="1:9" s="1" customFormat="1" ht="15.75" x14ac:dyDescent="0.25">
      <c r="A718" s="2">
        <v>105</v>
      </c>
      <c r="B718" s="4" t="s">
        <v>2269</v>
      </c>
      <c r="C718" s="45" t="s">
        <v>163</v>
      </c>
      <c r="D718" s="39" t="s">
        <v>16</v>
      </c>
      <c r="E718" s="46">
        <v>400000</v>
      </c>
      <c r="F718" s="33"/>
      <c r="G718" s="46">
        <v>400000</v>
      </c>
    </row>
    <row r="719" spans="1:9" s="1" customFormat="1" ht="15.75" x14ac:dyDescent="0.25">
      <c r="A719" s="33">
        <v>106</v>
      </c>
      <c r="B719" s="4" t="s">
        <v>2270</v>
      </c>
      <c r="C719" s="45" t="s">
        <v>165</v>
      </c>
      <c r="D719" s="39" t="s">
        <v>16</v>
      </c>
      <c r="E719" s="46">
        <v>400000</v>
      </c>
      <c r="F719" s="33"/>
      <c r="G719" s="46">
        <v>400000</v>
      </c>
    </row>
    <row r="720" spans="1:9" s="1" customFormat="1" ht="15.75" x14ac:dyDescent="0.25">
      <c r="A720" s="2">
        <v>107</v>
      </c>
      <c r="B720" s="4" t="s">
        <v>2271</v>
      </c>
      <c r="C720" s="45" t="s">
        <v>167</v>
      </c>
      <c r="D720" s="39" t="s">
        <v>16</v>
      </c>
      <c r="E720" s="46">
        <v>400000</v>
      </c>
      <c r="F720" s="33"/>
      <c r="G720" s="46">
        <v>400000</v>
      </c>
    </row>
    <row r="721" spans="1:7" s="1" customFormat="1" ht="15.75" x14ac:dyDescent="0.25">
      <c r="A721" s="33">
        <v>108</v>
      </c>
      <c r="B721" s="4" t="s">
        <v>2272</v>
      </c>
      <c r="C721" s="45" t="s">
        <v>61</v>
      </c>
      <c r="D721" s="39" t="s">
        <v>16</v>
      </c>
      <c r="E721" s="46">
        <v>400000</v>
      </c>
      <c r="F721" s="33"/>
      <c r="G721" s="46">
        <v>400000</v>
      </c>
    </row>
    <row r="722" spans="1:7" s="1" customFormat="1" ht="15.75" x14ac:dyDescent="0.25">
      <c r="A722" s="2">
        <v>109</v>
      </c>
      <c r="B722" s="4" t="s">
        <v>2273</v>
      </c>
      <c r="C722" s="45" t="s">
        <v>2463</v>
      </c>
      <c r="D722" s="39" t="s">
        <v>19</v>
      </c>
      <c r="E722" s="46">
        <v>560000</v>
      </c>
      <c r="F722" s="33"/>
      <c r="G722" s="46">
        <v>560000</v>
      </c>
    </row>
    <row r="723" spans="1:7" s="1" customFormat="1" ht="15.75" x14ac:dyDescent="0.25">
      <c r="A723" s="33">
        <v>110</v>
      </c>
      <c r="B723" s="4" t="s">
        <v>2274</v>
      </c>
      <c r="C723" s="45" t="s">
        <v>2464</v>
      </c>
      <c r="D723" s="39" t="s">
        <v>19</v>
      </c>
      <c r="E723" s="46">
        <v>560000</v>
      </c>
      <c r="F723" s="33"/>
      <c r="G723" s="46">
        <v>560000</v>
      </c>
    </row>
    <row r="724" spans="1:7" s="1" customFormat="1" ht="15.75" x14ac:dyDescent="0.25">
      <c r="A724" s="2">
        <v>111</v>
      </c>
      <c r="B724" s="4" t="s">
        <v>2275</v>
      </c>
      <c r="C724" s="45" t="s">
        <v>2465</v>
      </c>
      <c r="D724" s="39" t="s">
        <v>19</v>
      </c>
      <c r="E724" s="46">
        <v>560000</v>
      </c>
      <c r="F724" s="33"/>
      <c r="G724" s="46">
        <v>560000</v>
      </c>
    </row>
    <row r="725" spans="1:7" s="1" customFormat="1" ht="15.75" x14ac:dyDescent="0.25">
      <c r="A725" s="33">
        <v>112</v>
      </c>
      <c r="B725" s="4" t="s">
        <v>2276</v>
      </c>
      <c r="C725" s="45" t="s">
        <v>818</v>
      </c>
      <c r="D725" s="39" t="s">
        <v>19</v>
      </c>
      <c r="E725" s="46">
        <v>560000</v>
      </c>
      <c r="F725" s="33"/>
      <c r="G725" s="46">
        <v>560000</v>
      </c>
    </row>
    <row r="726" spans="1:7" s="1" customFormat="1" ht="15.75" x14ac:dyDescent="0.25">
      <c r="A726" s="2">
        <v>113</v>
      </c>
      <c r="B726" s="4" t="s">
        <v>2277</v>
      </c>
      <c r="C726" s="45" t="s">
        <v>2466</v>
      </c>
      <c r="D726" s="39" t="s">
        <v>1652</v>
      </c>
      <c r="E726" s="46">
        <v>640000</v>
      </c>
      <c r="F726" s="33"/>
      <c r="G726" s="46">
        <v>640000</v>
      </c>
    </row>
    <row r="727" spans="1:7" s="1" customFormat="1" ht="15.75" x14ac:dyDescent="0.25">
      <c r="A727" s="33">
        <v>114</v>
      </c>
      <c r="B727" s="4" t="s">
        <v>2278</v>
      </c>
      <c r="C727" s="45" t="s">
        <v>2467</v>
      </c>
      <c r="D727" s="39" t="s">
        <v>1652</v>
      </c>
      <c r="E727" s="46">
        <v>640000</v>
      </c>
      <c r="F727" s="33"/>
      <c r="G727" s="46">
        <v>640000</v>
      </c>
    </row>
    <row r="728" spans="1:7" s="1" customFormat="1" ht="15.75" x14ac:dyDescent="0.25">
      <c r="A728" s="2">
        <v>115</v>
      </c>
      <c r="B728" s="4" t="s">
        <v>2279</v>
      </c>
      <c r="C728" s="45" t="s">
        <v>2468</v>
      </c>
      <c r="D728" s="39" t="s">
        <v>1652</v>
      </c>
      <c r="E728" s="46">
        <v>640000</v>
      </c>
      <c r="F728" s="33"/>
      <c r="G728" s="46">
        <v>640000</v>
      </c>
    </row>
    <row r="729" spans="1:7" s="1" customFormat="1" ht="15.75" x14ac:dyDescent="0.25">
      <c r="A729" s="33">
        <v>116</v>
      </c>
      <c r="B729" s="4" t="s">
        <v>2280</v>
      </c>
      <c r="C729" s="45" t="s">
        <v>2469</v>
      </c>
      <c r="D729" s="39" t="s">
        <v>1652</v>
      </c>
      <c r="E729" s="46">
        <v>640000</v>
      </c>
      <c r="F729" s="33"/>
      <c r="G729" s="46">
        <v>640000</v>
      </c>
    </row>
    <row r="730" spans="1:7" s="1" customFormat="1" ht="15.75" x14ac:dyDescent="0.25">
      <c r="A730" s="2">
        <v>117</v>
      </c>
      <c r="B730" s="4" t="s">
        <v>2281</v>
      </c>
      <c r="C730" s="45" t="s">
        <v>2470</v>
      </c>
      <c r="D730" s="39" t="s">
        <v>1652</v>
      </c>
      <c r="E730" s="46">
        <v>640000</v>
      </c>
      <c r="F730" s="33"/>
      <c r="G730" s="46">
        <v>640000</v>
      </c>
    </row>
    <row r="731" spans="1:7" s="1" customFormat="1" ht="15.75" x14ac:dyDescent="0.25">
      <c r="A731" s="33">
        <v>118</v>
      </c>
      <c r="B731" s="4" t="s">
        <v>2282</v>
      </c>
      <c r="C731" s="45" t="s">
        <v>2471</v>
      </c>
      <c r="D731" s="39" t="s">
        <v>1652</v>
      </c>
      <c r="E731" s="46">
        <v>640000</v>
      </c>
      <c r="F731" s="33"/>
      <c r="G731" s="46">
        <v>640000</v>
      </c>
    </row>
    <row r="732" spans="1:7" s="1" customFormat="1" ht="15.75" x14ac:dyDescent="0.25">
      <c r="A732" s="2">
        <v>119</v>
      </c>
      <c r="B732" s="4" t="s">
        <v>2283</v>
      </c>
      <c r="C732" s="45" t="s">
        <v>2472</v>
      </c>
      <c r="D732" s="39" t="s">
        <v>1652</v>
      </c>
      <c r="E732" s="46">
        <v>640000</v>
      </c>
      <c r="F732" s="33"/>
      <c r="G732" s="46">
        <v>640000</v>
      </c>
    </row>
    <row r="733" spans="1:7" s="1" customFormat="1" ht="15.75" x14ac:dyDescent="0.25">
      <c r="A733" s="33">
        <v>120</v>
      </c>
      <c r="B733" s="4" t="s">
        <v>2284</v>
      </c>
      <c r="C733" s="45" t="s">
        <v>2473</v>
      </c>
      <c r="D733" s="39" t="s">
        <v>16</v>
      </c>
      <c r="E733" s="46">
        <v>400000</v>
      </c>
      <c r="F733" s="33"/>
      <c r="G733" s="46">
        <v>400000</v>
      </c>
    </row>
    <row r="734" spans="1:7" s="1" customFormat="1" ht="15.75" x14ac:dyDescent="0.25">
      <c r="A734" s="2">
        <v>121</v>
      </c>
      <c r="B734" s="4" t="s">
        <v>2285</v>
      </c>
      <c r="C734" s="45" t="s">
        <v>2474</v>
      </c>
      <c r="D734" s="39" t="s">
        <v>16</v>
      </c>
      <c r="E734" s="46">
        <v>400000</v>
      </c>
      <c r="F734" s="33"/>
      <c r="G734" s="46">
        <v>400000</v>
      </c>
    </row>
    <row r="735" spans="1:7" s="1" customFormat="1" ht="15.75" x14ac:dyDescent="0.25">
      <c r="A735" s="33">
        <v>122</v>
      </c>
      <c r="B735" s="4" t="s">
        <v>2286</v>
      </c>
      <c r="C735" s="45" t="s">
        <v>2475</v>
      </c>
      <c r="D735" s="39" t="s">
        <v>16</v>
      </c>
      <c r="E735" s="46">
        <v>400000</v>
      </c>
      <c r="F735" s="33"/>
      <c r="G735" s="46">
        <v>400000</v>
      </c>
    </row>
    <row r="736" spans="1:7" s="1" customFormat="1" ht="15.75" x14ac:dyDescent="0.25">
      <c r="A736" s="2">
        <v>123</v>
      </c>
      <c r="B736" s="4" t="s">
        <v>2287</v>
      </c>
      <c r="C736" s="45" t="s">
        <v>2476</v>
      </c>
      <c r="D736" s="39" t="s">
        <v>1652</v>
      </c>
      <c r="E736" s="46">
        <v>640000</v>
      </c>
      <c r="F736" s="33"/>
      <c r="G736" s="46">
        <v>640000</v>
      </c>
    </row>
    <row r="737" spans="1:10" s="1" customFormat="1" ht="15.75" x14ac:dyDescent="0.25">
      <c r="A737" s="33">
        <v>124</v>
      </c>
      <c r="B737" s="4" t="s">
        <v>2288</v>
      </c>
      <c r="C737" s="45" t="s">
        <v>2477</v>
      </c>
      <c r="D737" s="39" t="s">
        <v>55</v>
      </c>
      <c r="E737" s="46">
        <v>370000</v>
      </c>
      <c r="F737" s="33"/>
      <c r="G737" s="46">
        <v>370000</v>
      </c>
    </row>
    <row r="738" spans="1:10" s="1" customFormat="1" ht="15.75" x14ac:dyDescent="0.25">
      <c r="A738" s="2">
        <v>125</v>
      </c>
      <c r="B738" s="4" t="s">
        <v>2289</v>
      </c>
      <c r="C738" s="45" t="s">
        <v>2478</v>
      </c>
      <c r="D738" s="39" t="s">
        <v>55</v>
      </c>
      <c r="E738" s="46">
        <v>370000</v>
      </c>
      <c r="F738" s="33"/>
      <c r="G738" s="46">
        <v>370000</v>
      </c>
    </row>
    <row r="739" spans="1:10" s="1" customFormat="1" ht="15.75" x14ac:dyDescent="0.25">
      <c r="A739" s="33">
        <v>126</v>
      </c>
      <c r="B739" s="4" t="s">
        <v>2290</v>
      </c>
      <c r="C739" s="45" t="s">
        <v>383</v>
      </c>
      <c r="D739" s="39" t="s">
        <v>55</v>
      </c>
      <c r="E739" s="46">
        <v>370000</v>
      </c>
      <c r="F739" s="33"/>
      <c r="G739" s="46">
        <v>370000</v>
      </c>
    </row>
    <row r="740" spans="1:10" s="1" customFormat="1" ht="15.75" x14ac:dyDescent="0.25">
      <c r="A740" s="2">
        <v>127</v>
      </c>
      <c r="B740" s="4" t="s">
        <v>2291</v>
      </c>
      <c r="C740" s="45" t="s">
        <v>2479</v>
      </c>
      <c r="D740" s="39" t="s">
        <v>1652</v>
      </c>
      <c r="E740" s="46">
        <v>640000</v>
      </c>
      <c r="F740" s="33"/>
      <c r="G740" s="46">
        <v>640000</v>
      </c>
    </row>
    <row r="741" spans="1:10" s="1" customFormat="1" ht="15.75" x14ac:dyDescent="0.25">
      <c r="A741" s="33">
        <v>128</v>
      </c>
      <c r="B741" s="4" t="s">
        <v>2292</v>
      </c>
      <c r="C741" s="45" t="s">
        <v>2480</v>
      </c>
      <c r="D741" s="39" t="s">
        <v>16</v>
      </c>
      <c r="E741" s="46">
        <v>400000</v>
      </c>
      <c r="F741" s="33"/>
      <c r="G741" s="46">
        <v>400000</v>
      </c>
      <c r="J741" s="1">
        <f>82*150+115*80+1600-10500</f>
        <v>12600</v>
      </c>
    </row>
    <row r="742" spans="1:10" s="1" customFormat="1" ht="15.75" x14ac:dyDescent="0.25">
      <c r="A742" s="2">
        <v>129</v>
      </c>
      <c r="B742" s="4" t="s">
        <v>2293</v>
      </c>
      <c r="C742" s="45" t="s">
        <v>2481</v>
      </c>
      <c r="D742" s="39" t="s">
        <v>16</v>
      </c>
      <c r="E742" s="46">
        <v>400000</v>
      </c>
      <c r="F742" s="33"/>
      <c r="G742" s="38"/>
      <c r="H742" s="46">
        <v>400000</v>
      </c>
    </row>
    <row r="743" spans="1:10" s="1" customFormat="1" ht="15.75" x14ac:dyDescent="0.25">
      <c r="A743" s="33">
        <v>130</v>
      </c>
      <c r="B743" s="4" t="s">
        <v>2294</v>
      </c>
      <c r="C743" s="45" t="s">
        <v>2482</v>
      </c>
      <c r="D743" s="39" t="s">
        <v>16</v>
      </c>
      <c r="E743" s="46">
        <v>400000</v>
      </c>
      <c r="F743" s="33"/>
      <c r="H743" s="46">
        <v>400000</v>
      </c>
    </row>
    <row r="744" spans="1:10" s="1" customFormat="1" ht="15.75" x14ac:dyDescent="0.25">
      <c r="A744" s="2">
        <v>131</v>
      </c>
      <c r="B744" s="4" t="s">
        <v>2295</v>
      </c>
      <c r="C744" s="45" t="s">
        <v>2423</v>
      </c>
      <c r="D744" s="39" t="s">
        <v>16</v>
      </c>
      <c r="E744" s="46">
        <v>400000</v>
      </c>
      <c r="F744" s="33"/>
      <c r="H744" s="46">
        <v>400000</v>
      </c>
    </row>
    <row r="745" spans="1:10" s="1" customFormat="1" ht="15.75" x14ac:dyDescent="0.25">
      <c r="A745" s="33">
        <v>132</v>
      </c>
      <c r="B745" s="4" t="s">
        <v>2296</v>
      </c>
      <c r="C745" s="45" t="s">
        <v>1061</v>
      </c>
      <c r="D745" s="39" t="s">
        <v>16</v>
      </c>
      <c r="E745" s="46">
        <v>400000</v>
      </c>
      <c r="F745" s="33"/>
      <c r="H745" s="46">
        <v>400000</v>
      </c>
    </row>
    <row r="746" spans="1:10" s="1" customFormat="1" ht="15.75" x14ac:dyDescent="0.25">
      <c r="A746" s="2">
        <v>133</v>
      </c>
      <c r="B746" s="4" t="s">
        <v>2297</v>
      </c>
      <c r="C746" s="45" t="s">
        <v>2483</v>
      </c>
      <c r="D746" s="39" t="s">
        <v>55</v>
      </c>
      <c r="E746" s="46">
        <v>370000</v>
      </c>
      <c r="F746" s="33"/>
      <c r="H746" s="46">
        <v>370000</v>
      </c>
    </row>
    <row r="747" spans="1:10" s="1" customFormat="1" ht="15.75" x14ac:dyDescent="0.25">
      <c r="A747" s="33">
        <v>134</v>
      </c>
      <c r="B747" s="4" t="s">
        <v>2298</v>
      </c>
      <c r="C747" s="45" t="s">
        <v>2484</v>
      </c>
      <c r="D747" s="39" t="s">
        <v>55</v>
      </c>
      <c r="E747" s="46">
        <v>370000</v>
      </c>
      <c r="F747" s="33"/>
      <c r="H747" s="46">
        <v>370000</v>
      </c>
    </row>
    <row r="748" spans="1:10" s="1" customFormat="1" ht="15.75" x14ac:dyDescent="0.25">
      <c r="A748" s="2">
        <v>135</v>
      </c>
      <c r="B748" s="4" t="s">
        <v>2299</v>
      </c>
      <c r="C748" s="45" t="s">
        <v>2485</v>
      </c>
      <c r="D748" s="39" t="s">
        <v>55</v>
      </c>
      <c r="E748" s="46">
        <v>370000</v>
      </c>
      <c r="F748" s="33"/>
      <c r="H748" s="46">
        <v>370000</v>
      </c>
    </row>
    <row r="749" spans="1:10" s="1" customFormat="1" ht="15.75" x14ac:dyDescent="0.25">
      <c r="A749" s="33">
        <v>136</v>
      </c>
      <c r="B749" s="4" t="s">
        <v>2300</v>
      </c>
      <c r="C749" s="45" t="s">
        <v>2486</v>
      </c>
      <c r="D749" s="39" t="s">
        <v>55</v>
      </c>
      <c r="E749" s="46">
        <v>370000</v>
      </c>
      <c r="F749" s="33"/>
      <c r="H749" s="46">
        <v>370000</v>
      </c>
    </row>
    <row r="750" spans="1:10" s="1" customFormat="1" ht="15.75" x14ac:dyDescent="0.25">
      <c r="A750" s="2">
        <v>137</v>
      </c>
      <c r="B750" s="4" t="s">
        <v>2301</v>
      </c>
      <c r="C750" s="45" t="s">
        <v>2483</v>
      </c>
      <c r="D750" s="39" t="s">
        <v>1096</v>
      </c>
      <c r="E750" s="46">
        <v>480000</v>
      </c>
      <c r="F750" s="33"/>
      <c r="H750" s="46">
        <v>480000</v>
      </c>
    </row>
    <row r="751" spans="1:10" s="1" customFormat="1" ht="15.75" x14ac:dyDescent="0.25">
      <c r="A751" s="33">
        <v>138</v>
      </c>
      <c r="B751" s="4" t="s">
        <v>2302</v>
      </c>
      <c r="C751" s="45" t="s">
        <v>1578</v>
      </c>
      <c r="D751" s="39" t="s">
        <v>16</v>
      </c>
      <c r="E751" s="46">
        <v>400000</v>
      </c>
      <c r="F751" s="33"/>
      <c r="H751" s="46">
        <v>400000</v>
      </c>
    </row>
    <row r="752" spans="1:10" s="1" customFormat="1" ht="15.75" x14ac:dyDescent="0.25">
      <c r="A752" s="2">
        <v>139</v>
      </c>
      <c r="B752" s="4" t="s">
        <v>2303</v>
      </c>
      <c r="C752" s="45" t="s">
        <v>2487</v>
      </c>
      <c r="D752" s="39" t="s">
        <v>19</v>
      </c>
      <c r="E752" s="46">
        <v>560000</v>
      </c>
      <c r="F752" s="33"/>
      <c r="H752" s="46">
        <v>560000</v>
      </c>
    </row>
    <row r="753" spans="1:8" s="1" customFormat="1" ht="15.75" x14ac:dyDescent="0.25">
      <c r="A753" s="33">
        <v>140</v>
      </c>
      <c r="B753" s="4" t="s">
        <v>2304</v>
      </c>
      <c r="C753" s="45" t="s">
        <v>2488</v>
      </c>
      <c r="D753" s="39" t="s">
        <v>19</v>
      </c>
      <c r="E753" s="46">
        <v>560000</v>
      </c>
      <c r="F753" s="33"/>
      <c r="H753" s="46">
        <v>560000</v>
      </c>
    </row>
    <row r="754" spans="1:8" s="1" customFormat="1" ht="15.75" x14ac:dyDescent="0.25">
      <c r="A754" s="2">
        <v>141</v>
      </c>
      <c r="B754" s="4" t="s">
        <v>2305</v>
      </c>
      <c r="C754" s="45" t="s">
        <v>2489</v>
      </c>
      <c r="D754" s="39" t="s">
        <v>16</v>
      </c>
      <c r="E754" s="46">
        <v>400000</v>
      </c>
      <c r="F754" s="33"/>
      <c r="H754" s="46">
        <v>400000</v>
      </c>
    </row>
    <row r="755" spans="1:8" s="1" customFormat="1" ht="15.75" x14ac:dyDescent="0.25">
      <c r="A755" s="33">
        <v>142</v>
      </c>
      <c r="B755" s="4" t="s">
        <v>2306</v>
      </c>
      <c r="C755" s="45" t="s">
        <v>2490</v>
      </c>
      <c r="D755" s="39" t="s">
        <v>19</v>
      </c>
      <c r="E755" s="46">
        <v>560000</v>
      </c>
      <c r="F755" s="33"/>
      <c r="H755" s="46">
        <v>560000</v>
      </c>
    </row>
    <row r="756" spans="1:8" s="1" customFormat="1" ht="15.75" x14ac:dyDescent="0.25">
      <c r="A756" s="2">
        <v>143</v>
      </c>
      <c r="B756" s="4" t="s">
        <v>2307</v>
      </c>
      <c r="C756" s="45" t="s">
        <v>2491</v>
      </c>
      <c r="D756" s="39" t="s">
        <v>19</v>
      </c>
      <c r="E756" s="46">
        <v>560000</v>
      </c>
      <c r="F756" s="33"/>
      <c r="H756" s="46">
        <v>560000</v>
      </c>
    </row>
    <row r="757" spans="1:8" s="1" customFormat="1" ht="15.75" x14ac:dyDescent="0.25">
      <c r="A757" s="33">
        <v>144</v>
      </c>
      <c r="B757" s="4" t="s">
        <v>2308</v>
      </c>
      <c r="C757" s="45" t="s">
        <v>2492</v>
      </c>
      <c r="D757" s="39" t="s">
        <v>55</v>
      </c>
      <c r="E757" s="46">
        <v>370000</v>
      </c>
      <c r="F757" s="33"/>
      <c r="H757" s="46">
        <v>370000</v>
      </c>
    </row>
    <row r="758" spans="1:8" s="1" customFormat="1" ht="15.75" x14ac:dyDescent="0.25">
      <c r="A758" s="2">
        <v>145</v>
      </c>
      <c r="B758" s="4" t="s">
        <v>2309</v>
      </c>
      <c r="C758" s="45" t="s">
        <v>2493</v>
      </c>
      <c r="D758" s="39" t="s">
        <v>55</v>
      </c>
      <c r="E758" s="46">
        <v>370000</v>
      </c>
      <c r="F758" s="33"/>
      <c r="H758" s="46">
        <v>370000</v>
      </c>
    </row>
    <row r="759" spans="1:8" s="1" customFormat="1" ht="15.75" x14ac:dyDescent="0.25">
      <c r="A759" s="33">
        <v>146</v>
      </c>
      <c r="B759" s="4" t="s">
        <v>2310</v>
      </c>
      <c r="C759" s="45" t="s">
        <v>2494</v>
      </c>
      <c r="D759" s="39" t="s">
        <v>19</v>
      </c>
      <c r="E759" s="46">
        <v>560000</v>
      </c>
      <c r="F759" s="33"/>
      <c r="H759" s="46">
        <v>560000</v>
      </c>
    </row>
    <row r="760" spans="1:8" s="1" customFormat="1" ht="15.75" x14ac:dyDescent="0.25">
      <c r="A760" s="2">
        <v>147</v>
      </c>
      <c r="B760" s="4" t="s">
        <v>2311</v>
      </c>
      <c r="C760" s="45" t="s">
        <v>2495</v>
      </c>
      <c r="D760" s="39" t="s">
        <v>16</v>
      </c>
      <c r="E760" s="46">
        <v>400000</v>
      </c>
      <c r="F760" s="33"/>
      <c r="H760" s="46">
        <v>400000</v>
      </c>
    </row>
    <row r="761" spans="1:8" s="1" customFormat="1" ht="15.75" x14ac:dyDescent="0.25">
      <c r="A761" s="33">
        <v>148</v>
      </c>
      <c r="B761" s="4" t="s">
        <v>2312</v>
      </c>
      <c r="C761" s="45" t="s">
        <v>2496</v>
      </c>
      <c r="D761" s="39" t="s">
        <v>16</v>
      </c>
      <c r="E761" s="46">
        <v>400000</v>
      </c>
      <c r="F761" s="33"/>
      <c r="H761" s="46">
        <v>400000</v>
      </c>
    </row>
    <row r="762" spans="1:8" s="1" customFormat="1" ht="15.75" x14ac:dyDescent="0.25">
      <c r="A762" s="2">
        <v>149</v>
      </c>
      <c r="B762" s="4" t="s">
        <v>2313</v>
      </c>
      <c r="C762" s="45" t="s">
        <v>364</v>
      </c>
      <c r="D762" s="39" t="s">
        <v>16</v>
      </c>
      <c r="E762" s="46">
        <v>400000</v>
      </c>
      <c r="F762" s="33"/>
      <c r="H762" s="46">
        <v>400000</v>
      </c>
    </row>
    <row r="763" spans="1:8" s="1" customFormat="1" ht="15.75" x14ac:dyDescent="0.25">
      <c r="A763" s="33">
        <v>150</v>
      </c>
      <c r="B763" s="4" t="s">
        <v>2314</v>
      </c>
      <c r="C763" s="45" t="s">
        <v>173</v>
      </c>
      <c r="D763" s="39" t="s">
        <v>16</v>
      </c>
      <c r="E763" s="46">
        <v>400000</v>
      </c>
      <c r="F763" s="33"/>
      <c r="H763" s="46">
        <v>400000</v>
      </c>
    </row>
    <row r="764" spans="1:8" s="1" customFormat="1" ht="15.75" x14ac:dyDescent="0.25">
      <c r="A764" s="2">
        <v>151</v>
      </c>
      <c r="B764" s="4" t="s">
        <v>2315</v>
      </c>
      <c r="C764" s="45" t="s">
        <v>2497</v>
      </c>
      <c r="D764" s="39" t="s">
        <v>19</v>
      </c>
      <c r="E764" s="46">
        <v>560000</v>
      </c>
      <c r="F764" s="33"/>
      <c r="H764" s="46">
        <v>560000</v>
      </c>
    </row>
    <row r="765" spans="1:8" s="1" customFormat="1" ht="15.75" x14ac:dyDescent="0.25">
      <c r="A765" s="33">
        <v>152</v>
      </c>
      <c r="B765" s="4" t="s">
        <v>2316</v>
      </c>
      <c r="C765" s="45" t="s">
        <v>2498</v>
      </c>
      <c r="D765" s="39" t="s">
        <v>16</v>
      </c>
      <c r="E765" s="46">
        <v>400000</v>
      </c>
      <c r="F765" s="33"/>
      <c r="H765" s="46">
        <v>400000</v>
      </c>
    </row>
    <row r="766" spans="1:8" s="1" customFormat="1" ht="15.75" x14ac:dyDescent="0.25">
      <c r="A766" s="2">
        <v>153</v>
      </c>
      <c r="B766" s="4" t="s">
        <v>2317</v>
      </c>
      <c r="C766" s="45" t="s">
        <v>336</v>
      </c>
      <c r="D766" s="39" t="s">
        <v>16</v>
      </c>
      <c r="E766" s="46">
        <v>400000</v>
      </c>
      <c r="F766" s="33"/>
      <c r="H766" s="46">
        <v>400000</v>
      </c>
    </row>
    <row r="767" spans="1:8" s="1" customFormat="1" ht="15.75" x14ac:dyDescent="0.25">
      <c r="A767" s="33">
        <v>154</v>
      </c>
      <c r="B767" s="4" t="s">
        <v>2318</v>
      </c>
      <c r="C767" s="45" t="s">
        <v>2499</v>
      </c>
      <c r="D767" s="39" t="s">
        <v>55</v>
      </c>
      <c r="E767" s="46">
        <v>370000</v>
      </c>
      <c r="F767" s="33"/>
      <c r="H767" s="46">
        <v>370000</v>
      </c>
    </row>
    <row r="768" spans="1:8" s="1" customFormat="1" ht="15.75" x14ac:dyDescent="0.25">
      <c r="A768" s="2">
        <v>155</v>
      </c>
      <c r="B768" s="4" t="s">
        <v>2319</v>
      </c>
      <c r="C768" s="45" t="s">
        <v>1530</v>
      </c>
      <c r="D768" s="39" t="s">
        <v>16</v>
      </c>
      <c r="E768" s="46">
        <v>400000</v>
      </c>
      <c r="F768" s="33"/>
      <c r="H768" s="46">
        <v>400000</v>
      </c>
    </row>
    <row r="769" spans="1:8" s="1" customFormat="1" ht="15.75" x14ac:dyDescent="0.25">
      <c r="A769" s="33">
        <v>156</v>
      </c>
      <c r="B769" s="4" t="s">
        <v>2320</v>
      </c>
      <c r="C769" s="45" t="s">
        <v>2500</v>
      </c>
      <c r="D769" s="39" t="s">
        <v>16</v>
      </c>
      <c r="E769" s="46">
        <v>400000</v>
      </c>
      <c r="F769" s="33"/>
      <c r="H769" s="46">
        <v>400000</v>
      </c>
    </row>
    <row r="770" spans="1:8" s="1" customFormat="1" ht="15.75" x14ac:dyDescent="0.25">
      <c r="A770" s="2">
        <v>157</v>
      </c>
      <c r="B770" s="4" t="s">
        <v>2321</v>
      </c>
      <c r="C770" s="45" t="s">
        <v>824</v>
      </c>
      <c r="D770" s="39" t="s">
        <v>16</v>
      </c>
      <c r="E770" s="46">
        <v>400000</v>
      </c>
      <c r="F770" s="33"/>
      <c r="H770" s="46">
        <v>400000</v>
      </c>
    </row>
    <row r="771" spans="1:8" s="1" customFormat="1" ht="15.75" x14ac:dyDescent="0.25">
      <c r="A771" s="33">
        <v>158</v>
      </c>
      <c r="B771" s="4" t="s">
        <v>2322</v>
      </c>
      <c r="C771" s="45" t="s">
        <v>2501</v>
      </c>
      <c r="D771" s="39" t="s">
        <v>16</v>
      </c>
      <c r="E771" s="46">
        <v>400000</v>
      </c>
      <c r="F771" s="33"/>
      <c r="H771" s="46">
        <v>400000</v>
      </c>
    </row>
    <row r="772" spans="1:8" s="1" customFormat="1" ht="15.75" x14ac:dyDescent="0.25">
      <c r="A772" s="2">
        <v>159</v>
      </c>
      <c r="B772" s="4" t="s">
        <v>2323</v>
      </c>
      <c r="C772" s="45" t="s">
        <v>2502</v>
      </c>
      <c r="D772" s="39" t="s">
        <v>16</v>
      </c>
      <c r="E772" s="46">
        <v>400000</v>
      </c>
      <c r="F772" s="33"/>
      <c r="H772" s="46">
        <v>400000</v>
      </c>
    </row>
    <row r="773" spans="1:8" s="1" customFormat="1" ht="15.75" x14ac:dyDescent="0.25">
      <c r="A773" s="33">
        <v>160</v>
      </c>
      <c r="B773" s="4" t="s">
        <v>2324</v>
      </c>
      <c r="C773" s="45" t="s">
        <v>823</v>
      </c>
      <c r="D773" s="39" t="s">
        <v>16</v>
      </c>
      <c r="E773" s="46">
        <v>400000</v>
      </c>
      <c r="F773" s="33"/>
      <c r="H773" s="46">
        <v>400000</v>
      </c>
    </row>
    <row r="774" spans="1:8" s="1" customFormat="1" ht="15.75" x14ac:dyDescent="0.25">
      <c r="A774" s="2">
        <v>161</v>
      </c>
      <c r="B774" s="4" t="s">
        <v>2325</v>
      </c>
      <c r="C774" s="45" t="s">
        <v>380</v>
      </c>
      <c r="D774" s="39" t="s">
        <v>16</v>
      </c>
      <c r="E774" s="46">
        <v>400000</v>
      </c>
      <c r="F774" s="33"/>
      <c r="H774" s="46">
        <v>400000</v>
      </c>
    </row>
    <row r="775" spans="1:8" s="1" customFormat="1" ht="15.75" x14ac:dyDescent="0.25">
      <c r="A775" s="33">
        <v>162</v>
      </c>
      <c r="B775" s="4" t="s">
        <v>2326</v>
      </c>
      <c r="C775" s="45" t="s">
        <v>161</v>
      </c>
      <c r="D775" s="39" t="s">
        <v>16</v>
      </c>
      <c r="E775" s="46">
        <v>400000</v>
      </c>
      <c r="F775" s="33"/>
      <c r="H775" s="46">
        <v>400000</v>
      </c>
    </row>
    <row r="776" spans="1:8" s="1" customFormat="1" ht="15.75" x14ac:dyDescent="0.25">
      <c r="A776" s="2">
        <v>163</v>
      </c>
      <c r="B776" s="4" t="s">
        <v>2327</v>
      </c>
      <c r="C776" s="45" t="s">
        <v>96</v>
      </c>
      <c r="D776" s="39" t="s">
        <v>16</v>
      </c>
      <c r="E776" s="46">
        <v>400000</v>
      </c>
      <c r="F776" s="33"/>
      <c r="H776" s="46">
        <v>400000</v>
      </c>
    </row>
    <row r="777" spans="1:8" s="1" customFormat="1" ht="15.75" x14ac:dyDescent="0.25">
      <c r="A777" s="33">
        <v>164</v>
      </c>
      <c r="B777" s="4" t="s">
        <v>2328</v>
      </c>
      <c r="C777" s="45" t="s">
        <v>2503</v>
      </c>
      <c r="D777" s="39" t="s">
        <v>16</v>
      </c>
      <c r="E777" s="46">
        <v>400000</v>
      </c>
      <c r="F777" s="33"/>
      <c r="H777" s="46">
        <v>400000</v>
      </c>
    </row>
    <row r="778" spans="1:8" s="1" customFormat="1" ht="15.75" x14ac:dyDescent="0.25">
      <c r="A778" s="2">
        <v>165</v>
      </c>
      <c r="B778" s="4" t="s">
        <v>2329</v>
      </c>
      <c r="C778" s="45" t="s">
        <v>2504</v>
      </c>
      <c r="D778" s="39" t="s">
        <v>16</v>
      </c>
      <c r="E778" s="46">
        <v>400000</v>
      </c>
      <c r="F778" s="33"/>
      <c r="H778" s="46">
        <v>400000</v>
      </c>
    </row>
    <row r="779" spans="1:8" s="1" customFormat="1" ht="15.75" x14ac:dyDescent="0.25">
      <c r="A779" s="33">
        <v>166</v>
      </c>
      <c r="B779" s="4" t="s">
        <v>2330</v>
      </c>
      <c r="C779" s="45" t="s">
        <v>2505</v>
      </c>
      <c r="D779" s="39" t="s">
        <v>16</v>
      </c>
      <c r="E779" s="46">
        <v>400000</v>
      </c>
      <c r="F779" s="33"/>
      <c r="H779" s="46">
        <v>400000</v>
      </c>
    </row>
    <row r="780" spans="1:8" s="1" customFormat="1" ht="15.75" x14ac:dyDescent="0.25">
      <c r="A780" s="2">
        <v>167</v>
      </c>
      <c r="B780" s="4" t="s">
        <v>2331</v>
      </c>
      <c r="C780" s="45" t="s">
        <v>171</v>
      </c>
      <c r="D780" s="39" t="s">
        <v>16</v>
      </c>
      <c r="E780" s="46">
        <v>400000</v>
      </c>
      <c r="F780" s="33"/>
      <c r="H780" s="46">
        <v>400000</v>
      </c>
    </row>
    <row r="781" spans="1:8" s="1" customFormat="1" ht="15.75" x14ac:dyDescent="0.25">
      <c r="A781" s="33">
        <v>168</v>
      </c>
      <c r="B781" s="4" t="s">
        <v>2332</v>
      </c>
      <c r="C781" s="45" t="s">
        <v>2506</v>
      </c>
      <c r="D781" s="39" t="s">
        <v>16</v>
      </c>
      <c r="E781" s="46">
        <v>400000</v>
      </c>
      <c r="F781" s="33"/>
      <c r="H781" s="46">
        <v>400000</v>
      </c>
    </row>
    <row r="782" spans="1:8" s="1" customFormat="1" ht="15.75" x14ac:dyDescent="0.25">
      <c r="A782" s="2">
        <v>169</v>
      </c>
      <c r="B782" s="4" t="s">
        <v>2333</v>
      </c>
      <c r="C782" s="45" t="s">
        <v>2507</v>
      </c>
      <c r="D782" s="39" t="s">
        <v>16</v>
      </c>
      <c r="E782" s="46">
        <v>400000</v>
      </c>
      <c r="F782" s="33"/>
      <c r="H782" s="46">
        <v>400000</v>
      </c>
    </row>
    <row r="783" spans="1:8" s="1" customFormat="1" ht="15.75" x14ac:dyDescent="0.25">
      <c r="A783" s="33">
        <v>170</v>
      </c>
      <c r="B783" s="4" t="s">
        <v>2334</v>
      </c>
      <c r="C783" s="45" t="s">
        <v>2508</v>
      </c>
      <c r="D783" s="39" t="s">
        <v>16</v>
      </c>
      <c r="E783" s="46">
        <v>400000</v>
      </c>
      <c r="F783" s="33"/>
      <c r="H783" s="46">
        <v>400000</v>
      </c>
    </row>
    <row r="784" spans="1:8" s="1" customFormat="1" ht="15.75" x14ac:dyDescent="0.25">
      <c r="A784" s="2">
        <v>171</v>
      </c>
      <c r="B784" s="4" t="s">
        <v>2335</v>
      </c>
      <c r="C784" s="45" t="s">
        <v>2509</v>
      </c>
      <c r="D784" s="39" t="s">
        <v>16</v>
      </c>
      <c r="E784" s="46">
        <v>400000</v>
      </c>
      <c r="F784" s="33"/>
      <c r="H784" s="46">
        <v>400000</v>
      </c>
    </row>
    <row r="785" spans="1:8" s="1" customFormat="1" ht="15.75" x14ac:dyDescent="0.25">
      <c r="A785" s="33">
        <v>172</v>
      </c>
      <c r="B785" s="4" t="s">
        <v>2336</v>
      </c>
      <c r="C785" s="45" t="s">
        <v>2642</v>
      </c>
      <c r="D785" s="39" t="s">
        <v>16</v>
      </c>
      <c r="E785" s="46">
        <v>400000</v>
      </c>
      <c r="F785" s="33"/>
      <c r="G785" s="46">
        <v>400000</v>
      </c>
      <c r="H785" s="38"/>
    </row>
    <row r="786" spans="1:8" s="1" customFormat="1" ht="15.75" x14ac:dyDescent="0.25">
      <c r="A786" s="2">
        <v>173</v>
      </c>
      <c r="B786" s="4" t="s">
        <v>2337</v>
      </c>
      <c r="C786" s="45" t="s">
        <v>1557</v>
      </c>
      <c r="D786" s="39" t="s">
        <v>16</v>
      </c>
      <c r="E786" s="46">
        <v>400000</v>
      </c>
      <c r="F786" s="33"/>
      <c r="G786" s="46">
        <v>400000</v>
      </c>
    </row>
    <row r="787" spans="1:8" s="1" customFormat="1" ht="15.75" x14ac:dyDescent="0.25">
      <c r="A787" s="33">
        <v>174</v>
      </c>
      <c r="B787" s="4" t="s">
        <v>2338</v>
      </c>
      <c r="C787" s="45" t="s">
        <v>799</v>
      </c>
      <c r="D787" s="39" t="s">
        <v>16</v>
      </c>
      <c r="E787" s="46">
        <v>400000</v>
      </c>
      <c r="F787" s="33"/>
      <c r="G787" s="46">
        <v>400000</v>
      </c>
    </row>
    <row r="788" spans="1:8" s="1" customFormat="1" ht="15.75" x14ac:dyDescent="0.25">
      <c r="A788" s="2">
        <v>175</v>
      </c>
      <c r="B788" s="4" t="s">
        <v>2339</v>
      </c>
      <c r="C788" s="45" t="s">
        <v>2643</v>
      </c>
      <c r="D788" s="39" t="s">
        <v>16</v>
      </c>
      <c r="E788" s="46">
        <v>400000</v>
      </c>
      <c r="F788" s="33"/>
      <c r="G788" s="46">
        <v>400000</v>
      </c>
    </row>
    <row r="789" spans="1:8" s="1" customFormat="1" ht="15.75" x14ac:dyDescent="0.25">
      <c r="A789" s="33">
        <v>176</v>
      </c>
      <c r="B789" s="4" t="s">
        <v>2340</v>
      </c>
      <c r="C789" s="45" t="s">
        <v>2644</v>
      </c>
      <c r="D789" s="39" t="s">
        <v>16</v>
      </c>
      <c r="E789" s="46">
        <v>400000</v>
      </c>
      <c r="F789" s="33"/>
      <c r="G789" s="46">
        <v>400000</v>
      </c>
    </row>
    <row r="790" spans="1:8" s="1" customFormat="1" ht="15.75" x14ac:dyDescent="0.25">
      <c r="A790" s="2">
        <v>177</v>
      </c>
      <c r="B790" s="4" t="s">
        <v>2341</v>
      </c>
      <c r="C790" s="45" t="s">
        <v>2645</v>
      </c>
      <c r="D790" s="39" t="s">
        <v>16</v>
      </c>
      <c r="E790" s="46">
        <v>400000</v>
      </c>
      <c r="F790" s="33"/>
      <c r="G790" s="46">
        <v>400000</v>
      </c>
    </row>
    <row r="791" spans="1:8" s="1" customFormat="1" ht="15.75" x14ac:dyDescent="0.25">
      <c r="A791" s="33">
        <v>178</v>
      </c>
      <c r="B791" s="4" t="s">
        <v>2342</v>
      </c>
      <c r="C791" s="45" t="s">
        <v>2646</v>
      </c>
      <c r="D791" s="39" t="s">
        <v>16</v>
      </c>
      <c r="E791" s="46">
        <v>400000</v>
      </c>
      <c r="F791" s="33"/>
      <c r="G791" s="46">
        <v>400000</v>
      </c>
    </row>
    <row r="792" spans="1:8" s="1" customFormat="1" ht="15.75" x14ac:dyDescent="0.25">
      <c r="A792" s="2">
        <v>179</v>
      </c>
      <c r="B792" s="4" t="s">
        <v>2343</v>
      </c>
      <c r="C792" s="45" t="s">
        <v>2647</v>
      </c>
      <c r="D792" s="39" t="s">
        <v>16</v>
      </c>
      <c r="E792" s="46">
        <v>400000</v>
      </c>
      <c r="F792" s="33"/>
      <c r="G792" s="46">
        <v>400000</v>
      </c>
    </row>
    <row r="793" spans="1:8" s="1" customFormat="1" ht="15.75" x14ac:dyDescent="0.25">
      <c r="A793" s="33">
        <v>180</v>
      </c>
      <c r="B793" s="4" t="s">
        <v>2344</v>
      </c>
      <c r="C793" s="45" t="s">
        <v>324</v>
      </c>
      <c r="D793" s="39" t="s">
        <v>16</v>
      </c>
      <c r="E793" s="46">
        <v>400000</v>
      </c>
      <c r="F793" s="33"/>
      <c r="G793" s="46">
        <v>400000</v>
      </c>
    </row>
    <row r="794" spans="1:8" s="1" customFormat="1" ht="15.75" x14ac:dyDescent="0.25">
      <c r="A794" s="2">
        <v>181</v>
      </c>
      <c r="B794" s="4" t="s">
        <v>2345</v>
      </c>
      <c r="C794" s="45" t="s">
        <v>325</v>
      </c>
      <c r="D794" s="39" t="s">
        <v>16</v>
      </c>
      <c r="E794" s="46">
        <v>400000</v>
      </c>
      <c r="F794" s="33"/>
      <c r="G794" s="46">
        <v>400000</v>
      </c>
    </row>
    <row r="795" spans="1:8" s="1" customFormat="1" ht="15.75" x14ac:dyDescent="0.25">
      <c r="A795" s="33">
        <v>182</v>
      </c>
      <c r="B795" s="4" t="s">
        <v>2346</v>
      </c>
      <c r="C795" s="45" t="s">
        <v>2648</v>
      </c>
      <c r="D795" s="39" t="s">
        <v>2510</v>
      </c>
      <c r="E795" s="46">
        <v>935000</v>
      </c>
      <c r="F795" s="33"/>
      <c r="G795" s="46">
        <v>935000</v>
      </c>
    </row>
    <row r="796" spans="1:8" s="1" customFormat="1" ht="15.75" x14ac:dyDescent="0.25">
      <c r="A796" s="2">
        <v>183</v>
      </c>
      <c r="B796" s="4" t="s">
        <v>2347</v>
      </c>
      <c r="C796" s="45" t="s">
        <v>323</v>
      </c>
      <c r="D796" s="39" t="s">
        <v>16</v>
      </c>
      <c r="E796" s="46">
        <v>400000</v>
      </c>
      <c r="F796" s="33"/>
      <c r="G796" s="46">
        <v>400000</v>
      </c>
    </row>
    <row r="797" spans="1:8" s="1" customFormat="1" ht="15.75" x14ac:dyDescent="0.25">
      <c r="A797" s="33">
        <v>184</v>
      </c>
      <c r="B797" s="4" t="s">
        <v>2348</v>
      </c>
      <c r="C797" s="45" t="s">
        <v>2649</v>
      </c>
      <c r="D797" s="39" t="s">
        <v>1652</v>
      </c>
      <c r="E797" s="46">
        <v>640000</v>
      </c>
      <c r="F797" s="33"/>
      <c r="G797" s="46">
        <v>640000</v>
      </c>
    </row>
    <row r="798" spans="1:8" s="1" customFormat="1" ht="15.75" x14ac:dyDescent="0.25">
      <c r="A798" s="2">
        <v>185</v>
      </c>
      <c r="B798" s="4" t="s">
        <v>2349</v>
      </c>
      <c r="C798" s="45" t="s">
        <v>2650</v>
      </c>
      <c r="D798" s="39" t="s">
        <v>16</v>
      </c>
      <c r="E798" s="46">
        <v>400000</v>
      </c>
      <c r="F798" s="33"/>
      <c r="H798" s="46">
        <v>400000</v>
      </c>
    </row>
    <row r="799" spans="1:8" s="1" customFormat="1" ht="15.75" x14ac:dyDescent="0.25">
      <c r="A799" s="33">
        <v>186</v>
      </c>
      <c r="B799" s="4" t="s">
        <v>2350</v>
      </c>
      <c r="C799" s="45" t="s">
        <v>2651</v>
      </c>
      <c r="D799" s="39" t="s">
        <v>1652</v>
      </c>
      <c r="E799" s="46">
        <v>640000</v>
      </c>
      <c r="F799" s="33"/>
      <c r="H799" s="46">
        <v>640000</v>
      </c>
    </row>
    <row r="800" spans="1:8" s="1" customFormat="1" ht="15.75" x14ac:dyDescent="0.25">
      <c r="A800" s="2">
        <v>187</v>
      </c>
      <c r="B800" s="4" t="s">
        <v>2351</v>
      </c>
      <c r="C800" s="45" t="s">
        <v>2652</v>
      </c>
      <c r="D800" s="39" t="s">
        <v>16</v>
      </c>
      <c r="E800" s="46">
        <v>400000</v>
      </c>
      <c r="F800" s="33"/>
      <c r="H800" s="46">
        <v>400000</v>
      </c>
    </row>
    <row r="801" spans="1:8" s="1" customFormat="1" ht="15.75" x14ac:dyDescent="0.25">
      <c r="A801" s="33">
        <v>188</v>
      </c>
      <c r="B801" s="4" t="s">
        <v>2352</v>
      </c>
      <c r="C801" s="45" t="s">
        <v>2653</v>
      </c>
      <c r="D801" s="39" t="s">
        <v>16</v>
      </c>
      <c r="E801" s="46">
        <v>400000</v>
      </c>
      <c r="F801" s="33"/>
      <c r="H801" s="46">
        <v>400000</v>
      </c>
    </row>
    <row r="802" spans="1:8" s="1" customFormat="1" ht="15.75" x14ac:dyDescent="0.25">
      <c r="A802" s="2">
        <v>189</v>
      </c>
      <c r="B802" s="4" t="s">
        <v>2353</v>
      </c>
      <c r="C802" s="45" t="s">
        <v>2654</v>
      </c>
      <c r="D802" s="39" t="s">
        <v>16</v>
      </c>
      <c r="E802" s="46">
        <v>400000</v>
      </c>
      <c r="F802" s="33"/>
      <c r="H802" s="46">
        <v>400000</v>
      </c>
    </row>
    <row r="803" spans="1:8" s="1" customFormat="1" ht="15.75" x14ac:dyDescent="0.25">
      <c r="A803" s="33">
        <v>190</v>
      </c>
      <c r="B803" s="4" t="s">
        <v>2354</v>
      </c>
      <c r="C803" s="45" t="s">
        <v>2655</v>
      </c>
      <c r="D803" s="39" t="s">
        <v>16</v>
      </c>
      <c r="E803" s="46">
        <v>400000</v>
      </c>
      <c r="F803" s="33"/>
      <c r="H803" s="46">
        <v>400000</v>
      </c>
    </row>
    <row r="804" spans="1:8" s="1" customFormat="1" ht="15.75" x14ac:dyDescent="0.25">
      <c r="A804" s="2">
        <v>191</v>
      </c>
      <c r="B804" s="4" t="s">
        <v>2355</v>
      </c>
      <c r="C804" s="45" t="s">
        <v>2656</v>
      </c>
      <c r="D804" s="39" t="s">
        <v>16</v>
      </c>
      <c r="E804" s="46">
        <v>400000</v>
      </c>
      <c r="F804" s="2"/>
      <c r="H804" s="46">
        <v>400000</v>
      </c>
    </row>
    <row r="805" spans="1:8" s="1" customFormat="1" ht="15.75" x14ac:dyDescent="0.25">
      <c r="A805" s="33">
        <v>192</v>
      </c>
      <c r="B805" s="4" t="s">
        <v>2356</v>
      </c>
      <c r="C805" s="45" t="s">
        <v>2657</v>
      </c>
      <c r="D805" s="39" t="s">
        <v>19</v>
      </c>
      <c r="E805" s="46">
        <v>560000</v>
      </c>
      <c r="F805" s="2"/>
      <c r="H805" s="46">
        <v>560000</v>
      </c>
    </row>
    <row r="806" spans="1:8" s="1" customFormat="1" ht="15.75" x14ac:dyDescent="0.25">
      <c r="A806" s="2">
        <v>193</v>
      </c>
      <c r="B806" s="4" t="s">
        <v>2357</v>
      </c>
      <c r="C806" s="45" t="s">
        <v>2658</v>
      </c>
      <c r="D806" s="39" t="s">
        <v>55</v>
      </c>
      <c r="E806" s="46">
        <v>370000</v>
      </c>
      <c r="F806" s="2"/>
      <c r="H806" s="46">
        <v>370000</v>
      </c>
    </row>
    <row r="807" spans="1:8" s="1" customFormat="1" ht="15.75" x14ac:dyDescent="0.25">
      <c r="A807" s="33">
        <v>194</v>
      </c>
      <c r="B807" s="4" t="s">
        <v>2358</v>
      </c>
      <c r="C807" s="45" t="s">
        <v>2659</v>
      </c>
      <c r="D807" s="39" t="s">
        <v>16</v>
      </c>
      <c r="E807" s="46">
        <v>400000</v>
      </c>
      <c r="F807" s="2"/>
      <c r="H807" s="46">
        <v>400000</v>
      </c>
    </row>
    <row r="808" spans="1:8" s="1" customFormat="1" ht="15.75" x14ac:dyDescent="0.25">
      <c r="A808" s="2">
        <v>195</v>
      </c>
      <c r="B808" s="4" t="s">
        <v>2359</v>
      </c>
      <c r="C808" s="45" t="s">
        <v>2660</v>
      </c>
      <c r="D808" s="39" t="s">
        <v>16</v>
      </c>
      <c r="E808" s="46">
        <v>400000</v>
      </c>
      <c r="F808" s="2"/>
      <c r="H808" s="46">
        <v>400000</v>
      </c>
    </row>
    <row r="809" spans="1:8" s="1" customFormat="1" ht="15.75" x14ac:dyDescent="0.25">
      <c r="A809" s="33">
        <v>196</v>
      </c>
      <c r="B809" s="4" t="s">
        <v>2360</v>
      </c>
      <c r="C809" s="45" t="s">
        <v>2661</v>
      </c>
      <c r="D809" s="39" t="s">
        <v>55</v>
      </c>
      <c r="E809" s="46">
        <v>370000</v>
      </c>
      <c r="F809" s="2"/>
      <c r="H809" s="46">
        <v>370000</v>
      </c>
    </row>
    <row r="810" spans="1:8" s="1" customFormat="1" ht="15.75" x14ac:dyDescent="0.25">
      <c r="A810" s="2">
        <v>197</v>
      </c>
      <c r="B810" s="4" t="s">
        <v>2361</v>
      </c>
      <c r="C810" s="45" t="s">
        <v>372</v>
      </c>
      <c r="D810" s="39" t="s">
        <v>16</v>
      </c>
      <c r="E810" s="46">
        <v>400000</v>
      </c>
      <c r="F810" s="2"/>
      <c r="H810" s="46">
        <v>400000</v>
      </c>
    </row>
    <row r="811" spans="1:8" s="1" customFormat="1" ht="15.75" x14ac:dyDescent="0.25">
      <c r="A811" s="33">
        <v>198</v>
      </c>
      <c r="B811" s="4" t="s">
        <v>2362</v>
      </c>
      <c r="C811" s="45" t="s">
        <v>1508</v>
      </c>
      <c r="D811" s="39" t="s">
        <v>16</v>
      </c>
      <c r="E811" s="46">
        <v>400000</v>
      </c>
      <c r="F811" s="2"/>
      <c r="H811" s="46">
        <v>400000</v>
      </c>
    </row>
    <row r="812" spans="1:8" s="1" customFormat="1" ht="15.75" x14ac:dyDescent="0.25">
      <c r="A812" s="2">
        <v>199</v>
      </c>
      <c r="B812" s="4" t="s">
        <v>2363</v>
      </c>
      <c r="C812" s="45" t="s">
        <v>113</v>
      </c>
      <c r="D812" s="39" t="s">
        <v>16</v>
      </c>
      <c r="E812" s="46">
        <v>400000</v>
      </c>
      <c r="F812" s="2"/>
      <c r="H812" s="46">
        <v>400000</v>
      </c>
    </row>
    <row r="813" spans="1:8" s="1" customFormat="1" ht="15.75" x14ac:dyDescent="0.25">
      <c r="A813" s="33">
        <v>200</v>
      </c>
      <c r="B813" s="4" t="s">
        <v>2364</v>
      </c>
      <c r="C813" s="45" t="s">
        <v>75</v>
      </c>
      <c r="D813" s="39" t="s">
        <v>16</v>
      </c>
      <c r="E813" s="46">
        <v>400000</v>
      </c>
      <c r="F813" s="2"/>
      <c r="H813" s="46">
        <v>400000</v>
      </c>
    </row>
    <row r="814" spans="1:8" s="1" customFormat="1" ht="15.75" x14ac:dyDescent="0.25">
      <c r="A814" s="2">
        <v>201</v>
      </c>
      <c r="B814" s="4" t="s">
        <v>2365</v>
      </c>
      <c r="C814" s="45" t="s">
        <v>2662</v>
      </c>
      <c r="D814" s="39" t="s">
        <v>16</v>
      </c>
      <c r="E814" s="46">
        <v>400000</v>
      </c>
      <c r="F814" s="2"/>
      <c r="H814" s="46">
        <v>400000</v>
      </c>
    </row>
    <row r="815" spans="1:8" s="1" customFormat="1" ht="15.75" x14ac:dyDescent="0.25">
      <c r="A815" s="33">
        <v>202</v>
      </c>
      <c r="B815" s="4" t="s">
        <v>2366</v>
      </c>
      <c r="C815" s="45" t="s">
        <v>73</v>
      </c>
      <c r="D815" s="39" t="s">
        <v>16</v>
      </c>
      <c r="E815" s="46">
        <v>400000</v>
      </c>
      <c r="F815" s="2"/>
      <c r="H815" s="46">
        <v>400000</v>
      </c>
    </row>
    <row r="816" spans="1:8" s="1" customFormat="1" ht="15.75" x14ac:dyDescent="0.25">
      <c r="A816" s="2">
        <v>203</v>
      </c>
      <c r="B816" s="4" t="s">
        <v>2367</v>
      </c>
      <c r="C816" s="45" t="s">
        <v>2663</v>
      </c>
      <c r="D816" s="39" t="s">
        <v>55</v>
      </c>
      <c r="E816" s="46">
        <v>370000</v>
      </c>
      <c r="F816" s="2"/>
      <c r="H816" s="46">
        <v>370000</v>
      </c>
    </row>
    <row r="817" spans="1:8" s="1" customFormat="1" ht="15.75" x14ac:dyDescent="0.25">
      <c r="A817" s="33">
        <v>204</v>
      </c>
      <c r="B817" s="4" t="s">
        <v>2368</v>
      </c>
      <c r="C817" s="45" t="s">
        <v>2664</v>
      </c>
      <c r="D817" s="39" t="s">
        <v>55</v>
      </c>
      <c r="E817" s="46">
        <v>370000</v>
      </c>
      <c r="F817" s="2"/>
      <c r="H817" s="46">
        <v>370000</v>
      </c>
    </row>
    <row r="818" spans="1:8" s="1" customFormat="1" ht="15.75" x14ac:dyDescent="0.25">
      <c r="A818" s="2">
        <v>205</v>
      </c>
      <c r="B818" s="4" t="s">
        <v>2369</v>
      </c>
      <c r="C818" s="45" t="s">
        <v>2665</v>
      </c>
      <c r="D818" s="39" t="s">
        <v>55</v>
      </c>
      <c r="E818" s="46">
        <v>370000</v>
      </c>
      <c r="F818" s="2"/>
      <c r="H818" s="46">
        <v>370000</v>
      </c>
    </row>
    <row r="819" spans="1:8" s="1" customFormat="1" ht="15.75" x14ac:dyDescent="0.25">
      <c r="A819" s="33">
        <v>206</v>
      </c>
      <c r="B819" s="4" t="s">
        <v>2370</v>
      </c>
      <c r="C819" s="45" t="s">
        <v>2666</v>
      </c>
      <c r="D819" s="39" t="s">
        <v>19</v>
      </c>
      <c r="E819" s="46">
        <v>560000</v>
      </c>
      <c r="F819" s="2"/>
      <c r="H819" s="46">
        <v>560000</v>
      </c>
    </row>
    <row r="820" spans="1:8" s="1" customFormat="1" ht="15.75" x14ac:dyDescent="0.25">
      <c r="A820" s="2">
        <v>207</v>
      </c>
      <c r="B820" s="4" t="s">
        <v>2371</v>
      </c>
      <c r="C820" s="45" t="s">
        <v>2667</v>
      </c>
      <c r="D820" s="39" t="s">
        <v>1096</v>
      </c>
      <c r="E820" s="46">
        <v>480000</v>
      </c>
      <c r="F820" s="2"/>
      <c r="H820" s="46">
        <v>480000</v>
      </c>
    </row>
    <row r="821" spans="1:8" s="1" customFormat="1" ht="15.75" x14ac:dyDescent="0.25">
      <c r="A821" s="33">
        <v>208</v>
      </c>
      <c r="B821" s="4" t="s">
        <v>2372</v>
      </c>
      <c r="C821" s="45" t="s">
        <v>2668</v>
      </c>
      <c r="D821" s="39" t="s">
        <v>16</v>
      </c>
      <c r="E821" s="46">
        <v>400000</v>
      </c>
      <c r="F821" s="2"/>
      <c r="H821" s="46">
        <v>400000</v>
      </c>
    </row>
    <row r="822" spans="1:8" s="1" customFormat="1" ht="15.75" x14ac:dyDescent="0.25">
      <c r="A822" s="2">
        <v>209</v>
      </c>
      <c r="B822" s="4" t="s">
        <v>2373</v>
      </c>
      <c r="C822" s="45" t="s">
        <v>973</v>
      </c>
      <c r="D822" s="39" t="s">
        <v>16</v>
      </c>
      <c r="E822" s="46">
        <v>400000</v>
      </c>
      <c r="F822" s="2"/>
      <c r="H822" s="46">
        <v>400000</v>
      </c>
    </row>
    <row r="823" spans="1:8" s="1" customFormat="1" ht="15.75" x14ac:dyDescent="0.25">
      <c r="A823" s="33">
        <v>210</v>
      </c>
      <c r="B823" s="4" t="s">
        <v>2374</v>
      </c>
      <c r="C823" s="45" t="s">
        <v>973</v>
      </c>
      <c r="D823" s="39" t="s">
        <v>16</v>
      </c>
      <c r="E823" s="46">
        <v>400000</v>
      </c>
      <c r="F823" s="2"/>
      <c r="H823" s="46">
        <v>400000</v>
      </c>
    </row>
    <row r="824" spans="1:8" s="1" customFormat="1" ht="15.75" x14ac:dyDescent="0.25">
      <c r="A824" s="2">
        <v>211</v>
      </c>
      <c r="B824" s="4" t="s">
        <v>2511</v>
      </c>
      <c r="C824" s="45" t="s">
        <v>2669</v>
      </c>
      <c r="D824" s="39" t="s">
        <v>16</v>
      </c>
      <c r="E824" s="46">
        <v>400000</v>
      </c>
      <c r="F824" s="33"/>
      <c r="H824" s="46">
        <v>400000</v>
      </c>
    </row>
    <row r="825" spans="1:8" s="1" customFormat="1" ht="15.75" x14ac:dyDescent="0.25">
      <c r="A825" s="33">
        <v>212</v>
      </c>
      <c r="B825" s="4" t="s">
        <v>2512</v>
      </c>
      <c r="C825" s="45" t="s">
        <v>2670</v>
      </c>
      <c r="D825" s="39" t="s">
        <v>16</v>
      </c>
      <c r="E825" s="46">
        <v>400000</v>
      </c>
      <c r="F825" s="33"/>
      <c r="H825" s="46">
        <v>400000</v>
      </c>
    </row>
    <row r="826" spans="1:8" s="1" customFormat="1" ht="15.75" x14ac:dyDescent="0.25">
      <c r="A826" s="2">
        <v>213</v>
      </c>
      <c r="B826" s="4" t="s">
        <v>2513</v>
      </c>
      <c r="C826" s="45" t="s">
        <v>2671</v>
      </c>
      <c r="D826" s="39" t="s">
        <v>16</v>
      </c>
      <c r="E826" s="46">
        <v>400000</v>
      </c>
      <c r="F826" s="33"/>
      <c r="H826" s="46">
        <v>400000</v>
      </c>
    </row>
    <row r="827" spans="1:8" s="1" customFormat="1" ht="15.75" x14ac:dyDescent="0.25">
      <c r="A827" s="33">
        <v>214</v>
      </c>
      <c r="B827" s="4" t="s">
        <v>2514</v>
      </c>
      <c r="C827" s="45" t="s">
        <v>2672</v>
      </c>
      <c r="D827" s="39" t="s">
        <v>19</v>
      </c>
      <c r="E827" s="46">
        <v>560000</v>
      </c>
      <c r="F827" s="33"/>
      <c r="H827" s="46">
        <v>560000</v>
      </c>
    </row>
    <row r="828" spans="1:8" s="1" customFormat="1" ht="15.75" x14ac:dyDescent="0.25">
      <c r="A828" s="2">
        <v>215</v>
      </c>
      <c r="B828" s="4" t="s">
        <v>2515</v>
      </c>
      <c r="C828" s="45" t="s">
        <v>2672</v>
      </c>
      <c r="D828" s="39" t="s">
        <v>16</v>
      </c>
      <c r="E828" s="46">
        <v>400000</v>
      </c>
      <c r="F828" s="33"/>
      <c r="H828" s="46">
        <v>400000</v>
      </c>
    </row>
    <row r="829" spans="1:8" s="1" customFormat="1" ht="15.75" x14ac:dyDescent="0.25">
      <c r="A829" s="33">
        <v>216</v>
      </c>
      <c r="B829" s="4" t="s">
        <v>2516</v>
      </c>
      <c r="C829" s="45" t="s">
        <v>2673</v>
      </c>
      <c r="D829" s="39" t="s">
        <v>16</v>
      </c>
      <c r="E829" s="46">
        <v>400000</v>
      </c>
      <c r="F829" s="33"/>
      <c r="H829" s="46">
        <v>400000</v>
      </c>
    </row>
    <row r="830" spans="1:8" s="1" customFormat="1" ht="15.75" x14ac:dyDescent="0.25">
      <c r="A830" s="2">
        <v>217</v>
      </c>
      <c r="B830" s="4" t="s">
        <v>2517</v>
      </c>
      <c r="C830" s="45" t="s">
        <v>2674</v>
      </c>
      <c r="D830" s="39" t="s">
        <v>16</v>
      </c>
      <c r="E830" s="46">
        <v>400000</v>
      </c>
      <c r="F830" s="33"/>
      <c r="G830" s="46">
        <v>400000</v>
      </c>
    </row>
    <row r="831" spans="1:8" s="1" customFormat="1" ht="15.75" x14ac:dyDescent="0.25">
      <c r="A831" s="33">
        <v>218</v>
      </c>
      <c r="B831" s="4" t="s">
        <v>2518</v>
      </c>
      <c r="C831" s="45" t="s">
        <v>2675</v>
      </c>
      <c r="D831" s="39" t="s">
        <v>16</v>
      </c>
      <c r="E831" s="46">
        <v>400000</v>
      </c>
      <c r="F831" s="33"/>
      <c r="G831" s="46">
        <v>400000</v>
      </c>
    </row>
    <row r="832" spans="1:8" s="1" customFormat="1" ht="15.75" x14ac:dyDescent="0.25">
      <c r="A832" s="2">
        <v>219</v>
      </c>
      <c r="B832" s="4" t="s">
        <v>2519</v>
      </c>
      <c r="C832" s="45" t="s">
        <v>2676</v>
      </c>
      <c r="D832" s="39" t="s">
        <v>16</v>
      </c>
      <c r="E832" s="46">
        <v>400000</v>
      </c>
      <c r="F832" s="33"/>
      <c r="G832" s="46">
        <v>400000</v>
      </c>
    </row>
    <row r="833" spans="1:7" s="1" customFormat="1" ht="15.75" x14ac:dyDescent="0.25">
      <c r="A833" s="33">
        <v>220</v>
      </c>
      <c r="B833" s="4" t="s">
        <v>2520</v>
      </c>
      <c r="C833" s="45" t="s">
        <v>2677</v>
      </c>
      <c r="D833" s="39" t="s">
        <v>16</v>
      </c>
      <c r="E833" s="46">
        <v>400000</v>
      </c>
      <c r="F833" s="33"/>
      <c r="G833" s="46">
        <v>400000</v>
      </c>
    </row>
    <row r="834" spans="1:7" s="1" customFormat="1" ht="15.75" x14ac:dyDescent="0.25">
      <c r="A834" s="2">
        <v>221</v>
      </c>
      <c r="B834" s="4" t="s">
        <v>2521</v>
      </c>
      <c r="C834" s="45" t="s">
        <v>2678</v>
      </c>
      <c r="D834" s="39" t="s">
        <v>19</v>
      </c>
      <c r="E834" s="46">
        <v>560000</v>
      </c>
      <c r="F834" s="33"/>
      <c r="G834" s="46">
        <v>560000</v>
      </c>
    </row>
    <row r="835" spans="1:7" s="1" customFormat="1" ht="15.75" x14ac:dyDescent="0.25">
      <c r="A835" s="33">
        <v>222</v>
      </c>
      <c r="B835" s="4" t="s">
        <v>2522</v>
      </c>
      <c r="C835" s="45" t="s">
        <v>2678</v>
      </c>
      <c r="D835" s="39" t="s">
        <v>16</v>
      </c>
      <c r="E835" s="46">
        <v>400000</v>
      </c>
      <c r="F835" s="33"/>
      <c r="G835" s="46">
        <v>400000</v>
      </c>
    </row>
    <row r="836" spans="1:7" s="1" customFormat="1" ht="15.75" x14ac:dyDescent="0.25">
      <c r="A836" s="2">
        <v>223</v>
      </c>
      <c r="B836" s="4" t="s">
        <v>2523</v>
      </c>
      <c r="C836" s="45" t="s">
        <v>2679</v>
      </c>
      <c r="D836" s="39" t="s">
        <v>16</v>
      </c>
      <c r="E836" s="46">
        <v>400000</v>
      </c>
      <c r="F836" s="33"/>
      <c r="G836" s="46">
        <v>400000</v>
      </c>
    </row>
    <row r="837" spans="1:7" s="1" customFormat="1" ht="15.75" x14ac:dyDescent="0.25">
      <c r="A837" s="33">
        <v>224</v>
      </c>
      <c r="B837" s="4" t="s">
        <v>2524</v>
      </c>
      <c r="C837" s="45" t="s">
        <v>388</v>
      </c>
      <c r="D837" s="39" t="s">
        <v>16</v>
      </c>
      <c r="E837" s="46">
        <v>400000</v>
      </c>
      <c r="F837" s="33"/>
      <c r="G837" s="46">
        <v>400000</v>
      </c>
    </row>
    <row r="838" spans="1:7" s="1" customFormat="1" ht="15.75" x14ac:dyDescent="0.25">
      <c r="A838" s="2">
        <v>225</v>
      </c>
      <c r="B838" s="4" t="s">
        <v>2525</v>
      </c>
      <c r="C838" s="45" t="s">
        <v>100</v>
      </c>
      <c r="D838" s="39" t="s">
        <v>16</v>
      </c>
      <c r="E838" s="46">
        <v>400000</v>
      </c>
      <c r="F838" s="33"/>
      <c r="G838" s="46">
        <v>400000</v>
      </c>
    </row>
    <row r="839" spans="1:7" s="1" customFormat="1" ht="15.75" x14ac:dyDescent="0.25">
      <c r="A839" s="33">
        <v>226</v>
      </c>
      <c r="B839" s="4" t="s">
        <v>2526</v>
      </c>
      <c r="C839" s="45" t="s">
        <v>1602</v>
      </c>
      <c r="D839" s="39" t="s">
        <v>16</v>
      </c>
      <c r="E839" s="46">
        <v>400000</v>
      </c>
      <c r="F839" s="33"/>
      <c r="G839" s="46">
        <v>400000</v>
      </c>
    </row>
    <row r="840" spans="1:7" s="1" customFormat="1" ht="15.75" x14ac:dyDescent="0.25">
      <c r="A840" s="2">
        <v>227</v>
      </c>
      <c r="B840" s="4" t="s">
        <v>2527</v>
      </c>
      <c r="C840" s="45" t="s">
        <v>2680</v>
      </c>
      <c r="D840" s="39" t="s">
        <v>55</v>
      </c>
      <c r="E840" s="46">
        <v>370000</v>
      </c>
      <c r="F840" s="33"/>
      <c r="G840" s="46">
        <v>370000</v>
      </c>
    </row>
    <row r="841" spans="1:7" s="1" customFormat="1" ht="15.75" x14ac:dyDescent="0.25">
      <c r="A841" s="33">
        <v>228</v>
      </c>
      <c r="B841" s="4" t="s">
        <v>2528</v>
      </c>
      <c r="C841" s="45" t="s">
        <v>2681</v>
      </c>
      <c r="D841" s="39" t="s">
        <v>16</v>
      </c>
      <c r="E841" s="46">
        <v>400000</v>
      </c>
      <c r="F841" s="33"/>
      <c r="G841" s="46">
        <v>400000</v>
      </c>
    </row>
    <row r="842" spans="1:7" s="1" customFormat="1" ht="15.75" x14ac:dyDescent="0.25">
      <c r="A842" s="2">
        <v>229</v>
      </c>
      <c r="B842" s="4" t="s">
        <v>2529</v>
      </c>
      <c r="C842" s="45" t="s">
        <v>2682</v>
      </c>
      <c r="D842" s="39" t="s">
        <v>71</v>
      </c>
      <c r="E842" s="46">
        <v>9030000</v>
      </c>
      <c r="F842" s="33" t="s">
        <v>2833</v>
      </c>
      <c r="G842" s="46">
        <v>9030000</v>
      </c>
    </row>
    <row r="843" spans="1:7" s="1" customFormat="1" ht="15.75" x14ac:dyDescent="0.25">
      <c r="A843" s="33">
        <v>230</v>
      </c>
      <c r="B843" s="4" t="s">
        <v>2530</v>
      </c>
      <c r="C843" s="45" t="s">
        <v>2683</v>
      </c>
      <c r="D843" s="39" t="s">
        <v>19</v>
      </c>
      <c r="E843" s="46">
        <v>560000</v>
      </c>
      <c r="F843" s="33"/>
      <c r="G843" s="46">
        <v>560000</v>
      </c>
    </row>
    <row r="844" spans="1:7" s="1" customFormat="1" ht="15.75" x14ac:dyDescent="0.25">
      <c r="A844" s="2">
        <v>231</v>
      </c>
      <c r="B844" s="4" t="s">
        <v>2531</v>
      </c>
      <c r="C844" s="45" t="s">
        <v>2684</v>
      </c>
      <c r="D844" s="39" t="s">
        <v>55</v>
      </c>
      <c r="E844" s="46">
        <v>370000</v>
      </c>
      <c r="F844" s="33"/>
      <c r="G844" s="46">
        <v>370000</v>
      </c>
    </row>
    <row r="845" spans="1:7" s="1" customFormat="1" ht="15.75" x14ac:dyDescent="0.25">
      <c r="A845" s="33">
        <v>232</v>
      </c>
      <c r="B845" s="4" t="s">
        <v>2532</v>
      </c>
      <c r="C845" s="45" t="s">
        <v>2685</v>
      </c>
      <c r="D845" s="39" t="s">
        <v>16</v>
      </c>
      <c r="E845" s="46">
        <v>400000</v>
      </c>
      <c r="F845" s="33"/>
      <c r="G845" s="46">
        <v>400000</v>
      </c>
    </row>
    <row r="846" spans="1:7" s="1" customFormat="1" ht="15.75" x14ac:dyDescent="0.25">
      <c r="A846" s="2">
        <v>233</v>
      </c>
      <c r="B846" s="4" t="s">
        <v>2533</v>
      </c>
      <c r="C846" s="45" t="s">
        <v>2064</v>
      </c>
      <c r="D846" s="39" t="s">
        <v>16</v>
      </c>
      <c r="E846" s="46">
        <v>400000</v>
      </c>
      <c r="F846" s="33"/>
      <c r="G846" s="46">
        <v>400000</v>
      </c>
    </row>
    <row r="847" spans="1:7" s="1" customFormat="1" ht="15.75" x14ac:dyDescent="0.25">
      <c r="A847" s="33">
        <v>234</v>
      </c>
      <c r="B847" s="4" t="s">
        <v>2534</v>
      </c>
      <c r="C847" s="45" t="s">
        <v>2645</v>
      </c>
      <c r="D847" s="39" t="s">
        <v>19</v>
      </c>
      <c r="E847" s="46">
        <v>560000</v>
      </c>
      <c r="F847" s="33"/>
      <c r="G847" s="46">
        <v>560000</v>
      </c>
    </row>
    <row r="848" spans="1:7" s="1" customFormat="1" ht="15.75" x14ac:dyDescent="0.25">
      <c r="A848" s="2">
        <v>235</v>
      </c>
      <c r="B848" s="4" t="s">
        <v>2535</v>
      </c>
      <c r="C848" s="45" t="s">
        <v>2686</v>
      </c>
      <c r="D848" s="39" t="s">
        <v>71</v>
      </c>
      <c r="E848" s="46">
        <v>430000</v>
      </c>
      <c r="F848" s="33"/>
      <c r="G848" s="46">
        <v>430000</v>
      </c>
    </row>
    <row r="849" spans="1:10" s="1" customFormat="1" ht="15.75" x14ac:dyDescent="0.25">
      <c r="A849" s="33">
        <v>236</v>
      </c>
      <c r="B849" s="4" t="s">
        <v>2536</v>
      </c>
      <c r="C849" s="45" t="s">
        <v>2687</v>
      </c>
      <c r="D849" s="39" t="s">
        <v>71</v>
      </c>
      <c r="E849" s="46">
        <v>430000</v>
      </c>
      <c r="F849" s="33"/>
      <c r="G849" s="46">
        <v>430000</v>
      </c>
    </row>
    <row r="850" spans="1:10" s="1" customFormat="1" ht="15.75" x14ac:dyDescent="0.25">
      <c r="A850" s="2">
        <v>237</v>
      </c>
      <c r="B850" s="4" t="s">
        <v>2537</v>
      </c>
      <c r="C850" s="45" t="s">
        <v>2688</v>
      </c>
      <c r="D850" s="39" t="s">
        <v>16</v>
      </c>
      <c r="E850" s="46">
        <v>400000</v>
      </c>
      <c r="F850" s="33"/>
      <c r="G850" s="46">
        <v>400000</v>
      </c>
    </row>
    <row r="851" spans="1:10" s="1" customFormat="1" ht="15.75" x14ac:dyDescent="0.25">
      <c r="A851" s="33">
        <v>238</v>
      </c>
      <c r="B851" s="4" t="s">
        <v>2538</v>
      </c>
      <c r="C851" s="45" t="s">
        <v>376</v>
      </c>
      <c r="D851" s="39" t="s">
        <v>16</v>
      </c>
      <c r="E851" s="46">
        <v>400000</v>
      </c>
      <c r="F851" s="33"/>
      <c r="G851" s="46">
        <v>400000</v>
      </c>
    </row>
    <row r="852" spans="1:10" s="1" customFormat="1" ht="15.75" x14ac:dyDescent="0.25">
      <c r="A852" s="2">
        <v>239</v>
      </c>
      <c r="B852" s="4" t="s">
        <v>2539</v>
      </c>
      <c r="C852" s="45" t="s">
        <v>1070</v>
      </c>
      <c r="D852" s="39" t="s">
        <v>71</v>
      </c>
      <c r="E852" s="46">
        <v>430000</v>
      </c>
      <c r="F852" s="33"/>
      <c r="G852" s="46">
        <v>430000</v>
      </c>
    </row>
    <row r="853" spans="1:10" s="1" customFormat="1" ht="15.75" x14ac:dyDescent="0.25">
      <c r="A853" s="33">
        <v>240</v>
      </c>
      <c r="B853" s="4" t="s">
        <v>2540</v>
      </c>
      <c r="C853" s="45" t="s">
        <v>1070</v>
      </c>
      <c r="D853" s="39" t="s">
        <v>16</v>
      </c>
      <c r="E853" s="46">
        <v>400000</v>
      </c>
      <c r="F853" s="33"/>
      <c r="G853" s="46">
        <v>400000</v>
      </c>
    </row>
    <row r="854" spans="1:10" s="1" customFormat="1" ht="15.75" x14ac:dyDescent="0.25">
      <c r="A854" s="2">
        <v>241</v>
      </c>
      <c r="B854" s="4" t="s">
        <v>2541</v>
      </c>
      <c r="C854" s="45" t="s">
        <v>24</v>
      </c>
      <c r="D854" s="39" t="s">
        <v>16</v>
      </c>
      <c r="E854" s="46">
        <v>400000</v>
      </c>
      <c r="F854" s="33"/>
      <c r="G854" s="46">
        <v>400000</v>
      </c>
    </row>
    <row r="855" spans="1:10" s="1" customFormat="1" ht="15.75" x14ac:dyDescent="0.25">
      <c r="A855" s="33">
        <v>242</v>
      </c>
      <c r="B855" s="4" t="s">
        <v>2542</v>
      </c>
      <c r="C855" s="45" t="s">
        <v>2658</v>
      </c>
      <c r="D855" s="39" t="s">
        <v>55</v>
      </c>
      <c r="E855" s="46">
        <v>370000</v>
      </c>
      <c r="F855" s="33"/>
      <c r="G855" s="46">
        <v>370000</v>
      </c>
    </row>
    <row r="856" spans="1:10" s="1" customFormat="1" ht="15.75" x14ac:dyDescent="0.25">
      <c r="A856" s="2">
        <v>243</v>
      </c>
      <c r="B856" s="4" t="s">
        <v>2543</v>
      </c>
      <c r="C856" s="45" t="s">
        <v>2689</v>
      </c>
      <c r="D856" s="39" t="s">
        <v>55</v>
      </c>
      <c r="E856" s="46">
        <v>370000</v>
      </c>
      <c r="F856" s="33"/>
      <c r="G856" s="46">
        <v>370000</v>
      </c>
    </row>
    <row r="857" spans="1:10" s="1" customFormat="1" ht="15.75" x14ac:dyDescent="0.25">
      <c r="A857" s="33">
        <v>244</v>
      </c>
      <c r="B857" s="4" t="s">
        <v>2544</v>
      </c>
      <c r="C857" s="45" t="s">
        <v>206</v>
      </c>
      <c r="D857" s="39" t="s">
        <v>71</v>
      </c>
      <c r="E857" s="46">
        <v>400000</v>
      </c>
      <c r="F857" s="33"/>
      <c r="G857" s="46">
        <v>400000</v>
      </c>
    </row>
    <row r="858" spans="1:10" s="1" customFormat="1" ht="15.75" x14ac:dyDescent="0.25">
      <c r="A858" s="2">
        <v>245</v>
      </c>
      <c r="B858" s="4" t="s">
        <v>2545</v>
      </c>
      <c r="C858" s="45" t="s">
        <v>204</v>
      </c>
      <c r="D858" s="39" t="s">
        <v>71</v>
      </c>
      <c r="E858" s="46">
        <v>400000</v>
      </c>
      <c r="F858" s="33"/>
      <c r="G858" s="46">
        <v>400000</v>
      </c>
    </row>
    <row r="859" spans="1:10" s="1" customFormat="1" ht="15.75" x14ac:dyDescent="0.25">
      <c r="A859" s="33">
        <v>246</v>
      </c>
      <c r="B859" s="4" t="s">
        <v>2546</v>
      </c>
      <c r="C859" s="45" t="s">
        <v>2690</v>
      </c>
      <c r="D859" s="39" t="s">
        <v>1096</v>
      </c>
      <c r="E859" s="46">
        <v>480000</v>
      </c>
      <c r="F859" s="33"/>
      <c r="G859" s="46">
        <v>480000</v>
      </c>
      <c r="J859" s="1">
        <f>480+150</f>
        <v>630</v>
      </c>
    </row>
    <row r="860" spans="1:10" s="1" customFormat="1" ht="15.75" x14ac:dyDescent="0.25">
      <c r="A860" s="2">
        <v>247</v>
      </c>
      <c r="B860" s="4" t="s">
        <v>2547</v>
      </c>
      <c r="C860" s="45" t="s">
        <v>941</v>
      </c>
      <c r="D860" s="39" t="s">
        <v>16</v>
      </c>
      <c r="E860" s="46">
        <v>400000</v>
      </c>
      <c r="F860" s="33"/>
      <c r="G860" s="46">
        <v>400000</v>
      </c>
    </row>
    <row r="861" spans="1:10" s="1" customFormat="1" ht="15.75" x14ac:dyDescent="0.25">
      <c r="A861" s="33">
        <v>248</v>
      </c>
      <c r="B861" s="4" t="s">
        <v>2548</v>
      </c>
      <c r="C861" s="45" t="s">
        <v>136</v>
      </c>
      <c r="D861" s="39" t="s">
        <v>16</v>
      </c>
      <c r="E861" s="46">
        <v>400000</v>
      </c>
      <c r="F861" s="33"/>
      <c r="G861" s="46">
        <v>400000</v>
      </c>
    </row>
    <row r="862" spans="1:10" s="1" customFormat="1" ht="15.75" x14ac:dyDescent="0.25">
      <c r="A862" s="2">
        <v>249</v>
      </c>
      <c r="B862" s="4" t="s">
        <v>2549</v>
      </c>
      <c r="C862" s="45" t="s">
        <v>2691</v>
      </c>
      <c r="D862" s="39" t="s">
        <v>55</v>
      </c>
      <c r="E862" s="46">
        <v>370000</v>
      </c>
      <c r="F862" s="33"/>
      <c r="G862" s="46">
        <v>370000</v>
      </c>
    </row>
    <row r="863" spans="1:10" s="1" customFormat="1" ht="15.75" x14ac:dyDescent="0.25">
      <c r="A863" s="33">
        <v>250</v>
      </c>
      <c r="B863" s="4" t="s">
        <v>2550</v>
      </c>
      <c r="C863" s="45" t="s">
        <v>2692</v>
      </c>
      <c r="D863" s="39" t="s">
        <v>55</v>
      </c>
      <c r="E863" s="46">
        <v>370000</v>
      </c>
      <c r="F863" s="33"/>
      <c r="G863" s="46">
        <v>370000</v>
      </c>
    </row>
    <row r="864" spans="1:10" s="1" customFormat="1" ht="15.75" x14ac:dyDescent="0.25">
      <c r="A864" s="2">
        <v>251</v>
      </c>
      <c r="B864" s="4" t="s">
        <v>2551</v>
      </c>
      <c r="C864" s="45" t="s">
        <v>2693</v>
      </c>
      <c r="D864" s="39" t="s">
        <v>55</v>
      </c>
      <c r="E864" s="46">
        <v>370000</v>
      </c>
      <c r="F864" s="33"/>
      <c r="G864" s="46">
        <v>370000</v>
      </c>
    </row>
    <row r="865" spans="1:10" s="1" customFormat="1" ht="15.75" x14ac:dyDescent="0.25">
      <c r="A865" s="33">
        <v>252</v>
      </c>
      <c r="B865" s="4" t="s">
        <v>2552</v>
      </c>
      <c r="C865" s="45" t="s">
        <v>2694</v>
      </c>
      <c r="D865" s="39" t="s">
        <v>55</v>
      </c>
      <c r="E865" s="46">
        <v>370000</v>
      </c>
      <c r="F865" s="33"/>
      <c r="G865" s="46">
        <v>370000</v>
      </c>
    </row>
    <row r="866" spans="1:10" s="1" customFormat="1" ht="15.75" x14ac:dyDescent="0.25">
      <c r="A866" s="2">
        <v>253</v>
      </c>
      <c r="B866" s="4" t="s">
        <v>2553</v>
      </c>
      <c r="C866" s="45" t="s">
        <v>2695</v>
      </c>
      <c r="D866" s="39" t="s">
        <v>55</v>
      </c>
      <c r="E866" s="46">
        <v>370000</v>
      </c>
      <c r="F866" s="33"/>
      <c r="G866" s="46">
        <v>370000</v>
      </c>
    </row>
    <row r="867" spans="1:10" s="1" customFormat="1" ht="15.75" x14ac:dyDescent="0.25">
      <c r="A867" s="33">
        <v>254</v>
      </c>
      <c r="B867" s="4" t="s">
        <v>2554</v>
      </c>
      <c r="C867" s="45" t="s">
        <v>2696</v>
      </c>
      <c r="D867" s="39" t="s">
        <v>55</v>
      </c>
      <c r="E867" s="46">
        <v>370000</v>
      </c>
      <c r="F867" s="33"/>
      <c r="G867" s="46">
        <v>370000</v>
      </c>
      <c r="J867" s="1">
        <f>510+150</f>
        <v>660</v>
      </c>
    </row>
    <row r="868" spans="1:10" s="1" customFormat="1" ht="15.75" x14ac:dyDescent="0.25">
      <c r="A868" s="2">
        <v>255</v>
      </c>
      <c r="B868" s="4" t="s">
        <v>2555</v>
      </c>
      <c r="C868" s="45" t="s">
        <v>2697</v>
      </c>
      <c r="D868" s="39" t="s">
        <v>55</v>
      </c>
      <c r="E868" s="46">
        <v>370000</v>
      </c>
      <c r="F868" s="33"/>
      <c r="G868" s="46">
        <v>370000</v>
      </c>
    </row>
    <row r="869" spans="1:10" s="1" customFormat="1" ht="15.75" x14ac:dyDescent="0.25">
      <c r="A869" s="33">
        <v>256</v>
      </c>
      <c r="B869" s="4" t="s">
        <v>2556</v>
      </c>
      <c r="C869" s="45" t="s">
        <v>2698</v>
      </c>
      <c r="D869" s="39" t="s">
        <v>55</v>
      </c>
      <c r="E869" s="46">
        <v>370000</v>
      </c>
      <c r="F869" s="33"/>
      <c r="G869" s="46">
        <v>370000</v>
      </c>
    </row>
    <row r="870" spans="1:10" s="1" customFormat="1" ht="15.75" x14ac:dyDescent="0.25">
      <c r="A870" s="2">
        <v>257</v>
      </c>
      <c r="B870" s="4" t="s">
        <v>2557</v>
      </c>
      <c r="C870" s="45" t="s">
        <v>2699</v>
      </c>
      <c r="D870" s="39" t="s">
        <v>55</v>
      </c>
      <c r="E870" s="46">
        <v>370000</v>
      </c>
      <c r="F870" s="33"/>
      <c r="G870" s="46">
        <v>370000</v>
      </c>
    </row>
    <row r="871" spans="1:10" s="1" customFormat="1" ht="15.75" x14ac:dyDescent="0.25">
      <c r="A871" s="33">
        <v>258</v>
      </c>
      <c r="B871" s="4" t="s">
        <v>2558</v>
      </c>
      <c r="C871" s="45" t="s">
        <v>2700</v>
      </c>
      <c r="D871" s="39" t="s">
        <v>16</v>
      </c>
      <c r="E871" s="46">
        <v>400000</v>
      </c>
      <c r="F871" s="33"/>
      <c r="G871" s="46">
        <v>400000</v>
      </c>
    </row>
    <row r="872" spans="1:10" s="1" customFormat="1" ht="15.75" x14ac:dyDescent="0.25">
      <c r="A872" s="2">
        <v>259</v>
      </c>
      <c r="B872" s="4" t="s">
        <v>2559</v>
      </c>
      <c r="C872" s="45" t="s">
        <v>2701</v>
      </c>
      <c r="D872" s="39" t="s">
        <v>16</v>
      </c>
      <c r="E872" s="46">
        <v>400000</v>
      </c>
      <c r="F872" s="33"/>
      <c r="G872" s="46">
        <v>400000</v>
      </c>
    </row>
    <row r="873" spans="1:10" s="1" customFormat="1" ht="15.75" x14ac:dyDescent="0.25">
      <c r="A873" s="33">
        <v>260</v>
      </c>
      <c r="B873" s="4" t="s">
        <v>2560</v>
      </c>
      <c r="C873" s="45" t="s">
        <v>2702</v>
      </c>
      <c r="D873" s="39" t="s">
        <v>16</v>
      </c>
      <c r="E873" s="46">
        <v>400000</v>
      </c>
      <c r="F873" s="33"/>
      <c r="G873" s="46">
        <v>400000</v>
      </c>
    </row>
    <row r="874" spans="1:10" s="1" customFormat="1" ht="15.75" x14ac:dyDescent="0.25">
      <c r="A874" s="2">
        <v>261</v>
      </c>
      <c r="B874" s="4" t="s">
        <v>2561</v>
      </c>
      <c r="C874" s="45" t="s">
        <v>2703</v>
      </c>
      <c r="D874" s="39" t="s">
        <v>16</v>
      </c>
      <c r="E874" s="46">
        <v>400000</v>
      </c>
      <c r="F874" s="33"/>
      <c r="G874" s="46">
        <v>400000</v>
      </c>
    </row>
    <row r="875" spans="1:10" s="1" customFormat="1" ht="15.75" x14ac:dyDescent="0.25">
      <c r="A875" s="33">
        <v>262</v>
      </c>
      <c r="B875" s="4" t="s">
        <v>2562</v>
      </c>
      <c r="C875" s="45" t="s">
        <v>2704</v>
      </c>
      <c r="D875" s="39" t="s">
        <v>16</v>
      </c>
      <c r="E875" s="46">
        <v>400000</v>
      </c>
      <c r="F875" s="33"/>
      <c r="G875" s="46">
        <v>400000</v>
      </c>
    </row>
    <row r="876" spans="1:10" s="1" customFormat="1" ht="15.75" x14ac:dyDescent="0.25">
      <c r="A876" s="2">
        <v>263</v>
      </c>
      <c r="B876" s="4" t="s">
        <v>2563</v>
      </c>
      <c r="C876" s="45" t="s">
        <v>2705</v>
      </c>
      <c r="D876" s="39" t="s">
        <v>16</v>
      </c>
      <c r="E876" s="46">
        <v>400000</v>
      </c>
      <c r="F876" s="33"/>
      <c r="G876" s="46">
        <v>400000</v>
      </c>
    </row>
    <row r="877" spans="1:10" s="1" customFormat="1" ht="15.75" x14ac:dyDescent="0.25">
      <c r="A877" s="33">
        <v>264</v>
      </c>
      <c r="B877" s="4" t="s">
        <v>2564</v>
      </c>
      <c r="C877" s="45" t="s">
        <v>393</v>
      </c>
      <c r="D877" s="39" t="s">
        <v>16</v>
      </c>
      <c r="E877" s="46">
        <v>400000</v>
      </c>
      <c r="F877" s="33"/>
      <c r="G877" s="46">
        <v>400000</v>
      </c>
    </row>
    <row r="878" spans="1:10" s="1" customFormat="1" ht="15.75" x14ac:dyDescent="0.25">
      <c r="A878" s="2">
        <v>265</v>
      </c>
      <c r="B878" s="4" t="s">
        <v>2565</v>
      </c>
      <c r="C878" s="45" t="s">
        <v>2706</v>
      </c>
      <c r="D878" s="39" t="s">
        <v>55</v>
      </c>
      <c r="E878" s="46">
        <v>370000</v>
      </c>
      <c r="F878" s="33"/>
      <c r="G878" s="46">
        <v>370000</v>
      </c>
    </row>
    <row r="879" spans="1:10" s="1" customFormat="1" ht="15.75" x14ac:dyDescent="0.25">
      <c r="A879" s="33">
        <v>266</v>
      </c>
      <c r="B879" s="4" t="s">
        <v>2566</v>
      </c>
      <c r="C879" s="45" t="s">
        <v>2707</v>
      </c>
      <c r="D879" s="39" t="s">
        <v>55</v>
      </c>
      <c r="E879" s="46">
        <v>370000</v>
      </c>
      <c r="F879" s="33"/>
      <c r="G879" s="46">
        <v>370000</v>
      </c>
    </row>
    <row r="880" spans="1:10" s="1" customFormat="1" ht="15.75" x14ac:dyDescent="0.25">
      <c r="A880" s="2">
        <v>267</v>
      </c>
      <c r="B880" s="4" t="s">
        <v>2567</v>
      </c>
      <c r="C880" s="45" t="s">
        <v>2708</v>
      </c>
      <c r="D880" s="39" t="s">
        <v>1652</v>
      </c>
      <c r="E880" s="46">
        <v>640000</v>
      </c>
      <c r="F880" s="33"/>
      <c r="G880" s="46">
        <v>640000</v>
      </c>
    </row>
    <row r="881" spans="1:7" s="1" customFormat="1" ht="15.75" x14ac:dyDescent="0.25">
      <c r="A881" s="33">
        <v>268</v>
      </c>
      <c r="B881" s="4" t="s">
        <v>2568</v>
      </c>
      <c r="C881" s="45" t="s">
        <v>2709</v>
      </c>
      <c r="D881" s="39" t="s">
        <v>16</v>
      </c>
      <c r="E881" s="46">
        <v>400000</v>
      </c>
      <c r="F881" s="33"/>
      <c r="G881" s="46">
        <v>400000</v>
      </c>
    </row>
    <row r="882" spans="1:7" s="1" customFormat="1" ht="15.75" x14ac:dyDescent="0.25">
      <c r="A882" s="2">
        <v>269</v>
      </c>
      <c r="B882" s="4" t="s">
        <v>2569</v>
      </c>
      <c r="C882" s="45" t="s">
        <v>2710</v>
      </c>
      <c r="D882" s="39" t="s">
        <v>16</v>
      </c>
      <c r="E882" s="46">
        <v>400000</v>
      </c>
      <c r="F882" s="33"/>
      <c r="G882" s="46">
        <v>400000</v>
      </c>
    </row>
    <row r="883" spans="1:7" s="1" customFormat="1" ht="15.75" x14ac:dyDescent="0.25">
      <c r="A883" s="33">
        <v>270</v>
      </c>
      <c r="B883" s="4" t="s">
        <v>2570</v>
      </c>
      <c r="C883" s="45" t="s">
        <v>2711</v>
      </c>
      <c r="D883" s="39" t="s">
        <v>16</v>
      </c>
      <c r="E883" s="46">
        <v>400000</v>
      </c>
      <c r="F883" s="33"/>
      <c r="G883" s="46">
        <v>400000</v>
      </c>
    </row>
    <row r="884" spans="1:7" s="1" customFormat="1" ht="15.75" x14ac:dyDescent="0.25">
      <c r="A884" s="2">
        <v>271</v>
      </c>
      <c r="B884" s="4" t="s">
        <v>2571</v>
      </c>
      <c r="C884" s="45" t="s">
        <v>2712</v>
      </c>
      <c r="D884" s="39" t="s">
        <v>2510</v>
      </c>
      <c r="E884" s="46">
        <v>935000</v>
      </c>
      <c r="F884" s="33"/>
      <c r="G884" s="46">
        <v>935000</v>
      </c>
    </row>
    <row r="885" spans="1:7" s="1" customFormat="1" ht="15.75" x14ac:dyDescent="0.25">
      <c r="A885" s="33">
        <v>272</v>
      </c>
      <c r="B885" s="4" t="s">
        <v>2572</v>
      </c>
      <c r="C885" s="45" t="s">
        <v>2713</v>
      </c>
      <c r="D885" s="39" t="s">
        <v>2510</v>
      </c>
      <c r="E885" s="46">
        <v>935000</v>
      </c>
      <c r="F885" s="33"/>
      <c r="G885" s="46">
        <v>935000</v>
      </c>
    </row>
    <row r="886" spans="1:7" s="1" customFormat="1" ht="15.75" x14ac:dyDescent="0.25">
      <c r="A886" s="2">
        <v>273</v>
      </c>
      <c r="B886" s="4" t="s">
        <v>2573</v>
      </c>
      <c r="C886" s="45" t="s">
        <v>2714</v>
      </c>
      <c r="D886" s="39" t="s">
        <v>55</v>
      </c>
      <c r="E886" s="46">
        <v>370000</v>
      </c>
      <c r="F886" s="33"/>
      <c r="G886" s="46">
        <v>370000</v>
      </c>
    </row>
    <row r="887" spans="1:7" s="1" customFormat="1" ht="15.75" x14ac:dyDescent="0.25">
      <c r="A887" s="33">
        <v>274</v>
      </c>
      <c r="B887" s="4" t="s">
        <v>2574</v>
      </c>
      <c r="C887" s="45" t="s">
        <v>188</v>
      </c>
      <c r="D887" s="39" t="s">
        <v>16</v>
      </c>
      <c r="E887" s="46">
        <v>400000</v>
      </c>
      <c r="F887" s="33"/>
      <c r="G887" s="46">
        <v>400000</v>
      </c>
    </row>
    <row r="888" spans="1:7" s="1" customFormat="1" ht="15.75" x14ac:dyDescent="0.25">
      <c r="A888" s="2">
        <v>275</v>
      </c>
      <c r="B888" s="4" t="s">
        <v>2575</v>
      </c>
      <c r="C888" s="45" t="s">
        <v>190</v>
      </c>
      <c r="D888" s="39" t="s">
        <v>16</v>
      </c>
      <c r="E888" s="46">
        <v>400000</v>
      </c>
      <c r="F888" s="33"/>
      <c r="G888" s="46">
        <v>400000</v>
      </c>
    </row>
    <row r="889" spans="1:7" s="1" customFormat="1" ht="15.75" x14ac:dyDescent="0.25">
      <c r="A889" s="33">
        <v>276</v>
      </c>
      <c r="B889" s="4" t="s">
        <v>2576</v>
      </c>
      <c r="C889" s="45" t="s">
        <v>2715</v>
      </c>
      <c r="D889" s="39" t="s">
        <v>55</v>
      </c>
      <c r="E889" s="46">
        <v>370000</v>
      </c>
      <c r="F889" s="33"/>
      <c r="G889" s="46">
        <v>370000</v>
      </c>
    </row>
    <row r="890" spans="1:7" s="1" customFormat="1" ht="15.75" x14ac:dyDescent="0.25">
      <c r="A890" s="2">
        <v>277</v>
      </c>
      <c r="B890" s="4" t="s">
        <v>2577</v>
      </c>
      <c r="C890" s="45" t="s">
        <v>2716</v>
      </c>
      <c r="D890" s="39" t="s">
        <v>55</v>
      </c>
      <c r="E890" s="46">
        <v>370000</v>
      </c>
      <c r="F890" s="33"/>
      <c r="G890" s="46">
        <v>370000</v>
      </c>
    </row>
    <row r="891" spans="1:7" s="1" customFormat="1" ht="15.75" x14ac:dyDescent="0.25">
      <c r="A891" s="33">
        <v>278</v>
      </c>
      <c r="B891" s="4" t="s">
        <v>2578</v>
      </c>
      <c r="C891" s="45" t="s">
        <v>2716</v>
      </c>
      <c r="D891" s="39" t="s">
        <v>1096</v>
      </c>
      <c r="E891" s="46">
        <v>480000</v>
      </c>
      <c r="F891" s="33"/>
      <c r="G891" s="46">
        <v>480000</v>
      </c>
    </row>
    <row r="892" spans="1:7" s="1" customFormat="1" ht="15.75" x14ac:dyDescent="0.25">
      <c r="A892" s="2">
        <v>279</v>
      </c>
      <c r="B892" s="4" t="s">
        <v>2579</v>
      </c>
      <c r="C892" s="45" t="s">
        <v>2717</v>
      </c>
      <c r="D892" s="39" t="s">
        <v>16</v>
      </c>
      <c r="E892" s="46">
        <v>400000</v>
      </c>
      <c r="F892" s="33"/>
      <c r="G892" s="46">
        <v>400000</v>
      </c>
    </row>
    <row r="893" spans="1:7" s="1" customFormat="1" ht="15.75" x14ac:dyDescent="0.25">
      <c r="A893" s="33">
        <v>280</v>
      </c>
      <c r="B893" s="4" t="s">
        <v>2580</v>
      </c>
      <c r="C893" s="45" t="s">
        <v>2718</v>
      </c>
      <c r="D893" s="39" t="s">
        <v>16</v>
      </c>
      <c r="E893" s="46">
        <v>400000</v>
      </c>
      <c r="F893" s="33"/>
      <c r="G893" s="46">
        <v>400000</v>
      </c>
    </row>
    <row r="894" spans="1:7" s="1" customFormat="1" ht="15.75" x14ac:dyDescent="0.25">
      <c r="A894" s="2">
        <v>281</v>
      </c>
      <c r="B894" s="4" t="s">
        <v>2581</v>
      </c>
      <c r="C894" s="45" t="s">
        <v>2719</v>
      </c>
      <c r="D894" s="39" t="s">
        <v>71</v>
      </c>
      <c r="E894" s="46">
        <v>430000</v>
      </c>
      <c r="F894" s="33"/>
      <c r="G894" s="46">
        <v>430000</v>
      </c>
    </row>
    <row r="895" spans="1:7" s="1" customFormat="1" ht="15.75" x14ac:dyDescent="0.25">
      <c r="A895" s="33">
        <v>282</v>
      </c>
      <c r="B895" s="4" t="s">
        <v>2582</v>
      </c>
      <c r="C895" s="45" t="s">
        <v>2720</v>
      </c>
      <c r="D895" s="39" t="s">
        <v>71</v>
      </c>
      <c r="E895" s="46">
        <v>430000</v>
      </c>
      <c r="F895" s="33"/>
      <c r="G895" s="46">
        <v>430000</v>
      </c>
    </row>
    <row r="896" spans="1:7" s="1" customFormat="1" ht="15.75" x14ac:dyDescent="0.25">
      <c r="A896" s="2">
        <v>283</v>
      </c>
      <c r="B896" s="4" t="s">
        <v>2583</v>
      </c>
      <c r="C896" s="45" t="s">
        <v>2721</v>
      </c>
      <c r="D896" s="39" t="s">
        <v>1096</v>
      </c>
      <c r="E896" s="46">
        <v>480000</v>
      </c>
      <c r="F896" s="33"/>
      <c r="G896" s="46">
        <v>480000</v>
      </c>
    </row>
    <row r="897" spans="1:8" s="1" customFormat="1" ht="15.75" x14ac:dyDescent="0.25">
      <c r="A897" s="33">
        <v>284</v>
      </c>
      <c r="B897" s="4" t="s">
        <v>2584</v>
      </c>
      <c r="C897" s="45" t="s">
        <v>2722</v>
      </c>
      <c r="D897" s="39" t="s">
        <v>19</v>
      </c>
      <c r="E897" s="46">
        <v>560000</v>
      </c>
      <c r="F897" s="33"/>
      <c r="H897" s="46">
        <v>560000</v>
      </c>
    </row>
    <row r="898" spans="1:8" s="1" customFormat="1" ht="15.75" x14ac:dyDescent="0.25">
      <c r="A898" s="2">
        <v>285</v>
      </c>
      <c r="B898" s="4" t="s">
        <v>2585</v>
      </c>
      <c r="C898" s="45" t="s">
        <v>2722</v>
      </c>
      <c r="D898" s="39" t="s">
        <v>16</v>
      </c>
      <c r="E898" s="46">
        <v>400000</v>
      </c>
      <c r="F898" s="33"/>
      <c r="H898" s="46">
        <v>400000</v>
      </c>
    </row>
    <row r="899" spans="1:8" s="1" customFormat="1" ht="15.75" x14ac:dyDescent="0.25">
      <c r="A899" s="33">
        <v>286</v>
      </c>
      <c r="B899" s="4" t="s">
        <v>2586</v>
      </c>
      <c r="C899" s="45" t="s">
        <v>2723</v>
      </c>
      <c r="D899" s="39" t="s">
        <v>16</v>
      </c>
      <c r="E899" s="46">
        <v>400000</v>
      </c>
      <c r="F899" s="33"/>
      <c r="H899" s="46">
        <v>400000</v>
      </c>
    </row>
    <row r="900" spans="1:8" s="1" customFormat="1" ht="15.75" x14ac:dyDescent="0.25">
      <c r="A900" s="2">
        <v>287</v>
      </c>
      <c r="B900" s="4" t="s">
        <v>2587</v>
      </c>
      <c r="C900" s="45" t="s">
        <v>2724</v>
      </c>
      <c r="D900" s="39" t="s">
        <v>16</v>
      </c>
      <c r="E900" s="46">
        <v>400000</v>
      </c>
      <c r="F900" s="33"/>
      <c r="H900" s="46">
        <v>400000</v>
      </c>
    </row>
    <row r="901" spans="1:8" s="1" customFormat="1" ht="15.75" x14ac:dyDescent="0.25">
      <c r="A901" s="33">
        <v>288</v>
      </c>
      <c r="B901" s="4" t="s">
        <v>2588</v>
      </c>
      <c r="C901" s="45" t="s">
        <v>1601</v>
      </c>
      <c r="D901" s="39" t="s">
        <v>16</v>
      </c>
      <c r="E901" s="46">
        <v>400000</v>
      </c>
      <c r="F901" s="33"/>
      <c r="H901" s="46">
        <v>400000</v>
      </c>
    </row>
    <row r="902" spans="1:8" s="1" customFormat="1" ht="15.75" x14ac:dyDescent="0.25">
      <c r="A902" s="2">
        <v>289</v>
      </c>
      <c r="B902" s="4" t="s">
        <v>2589</v>
      </c>
      <c r="C902" s="45" t="s">
        <v>2725</v>
      </c>
      <c r="D902" s="39" t="s">
        <v>16</v>
      </c>
      <c r="E902" s="46">
        <v>400000</v>
      </c>
      <c r="F902" s="33"/>
      <c r="H902" s="46">
        <v>400000</v>
      </c>
    </row>
    <row r="903" spans="1:8" s="1" customFormat="1" ht="15.75" x14ac:dyDescent="0.25">
      <c r="A903" s="33">
        <v>290</v>
      </c>
      <c r="B903" s="4" t="s">
        <v>2590</v>
      </c>
      <c r="C903" s="45" t="s">
        <v>2726</v>
      </c>
      <c r="D903" s="39" t="s">
        <v>16</v>
      </c>
      <c r="E903" s="46">
        <v>400000</v>
      </c>
      <c r="F903" s="33"/>
      <c r="H903" s="46">
        <v>400000</v>
      </c>
    </row>
    <row r="904" spans="1:8" s="1" customFormat="1" ht="15.75" x14ac:dyDescent="0.25">
      <c r="A904" s="2">
        <v>291</v>
      </c>
      <c r="B904" s="4" t="s">
        <v>2591</v>
      </c>
      <c r="C904" s="45" t="s">
        <v>2727</v>
      </c>
      <c r="D904" s="39" t="s">
        <v>16</v>
      </c>
      <c r="E904" s="46">
        <v>400000</v>
      </c>
      <c r="F904" s="33"/>
      <c r="H904" s="46">
        <v>400000</v>
      </c>
    </row>
    <row r="905" spans="1:8" s="1" customFormat="1" ht="15.75" x14ac:dyDescent="0.25">
      <c r="A905" s="33">
        <v>292</v>
      </c>
      <c r="B905" s="4" t="s">
        <v>2592</v>
      </c>
      <c r="C905" s="45" t="s">
        <v>2727</v>
      </c>
      <c r="D905" s="39" t="s">
        <v>19</v>
      </c>
      <c r="E905" s="46">
        <v>560000</v>
      </c>
      <c r="F905" s="33"/>
      <c r="H905" s="46">
        <v>560000</v>
      </c>
    </row>
    <row r="906" spans="1:8" s="1" customFormat="1" ht="15.75" x14ac:dyDescent="0.25">
      <c r="A906" s="2">
        <v>293</v>
      </c>
      <c r="B906" s="4" t="s">
        <v>2593</v>
      </c>
      <c r="C906" s="45" t="s">
        <v>2728</v>
      </c>
      <c r="D906" s="39" t="s">
        <v>19</v>
      </c>
      <c r="E906" s="46">
        <v>560000</v>
      </c>
      <c r="F906" s="33"/>
      <c r="H906" s="46">
        <v>560000</v>
      </c>
    </row>
    <row r="907" spans="1:8" s="1" customFormat="1" ht="15.75" x14ac:dyDescent="0.25">
      <c r="A907" s="33">
        <v>294</v>
      </c>
      <c r="B907" s="4" t="s">
        <v>2594</v>
      </c>
      <c r="C907" s="45" t="s">
        <v>2728</v>
      </c>
      <c r="D907" s="39" t="s">
        <v>16</v>
      </c>
      <c r="E907" s="46">
        <v>400000</v>
      </c>
      <c r="F907" s="2"/>
      <c r="H907" s="46">
        <v>400000</v>
      </c>
    </row>
    <row r="908" spans="1:8" s="1" customFormat="1" ht="15.75" x14ac:dyDescent="0.25">
      <c r="A908" s="2">
        <v>295</v>
      </c>
      <c r="B908" s="4" t="s">
        <v>2595</v>
      </c>
      <c r="C908" s="45" t="s">
        <v>2729</v>
      </c>
      <c r="D908" s="39" t="s">
        <v>16</v>
      </c>
      <c r="E908" s="46">
        <v>400000</v>
      </c>
      <c r="F908" s="2"/>
      <c r="H908" s="46">
        <v>400000</v>
      </c>
    </row>
    <row r="909" spans="1:8" s="1" customFormat="1" ht="15.75" x14ac:dyDescent="0.25">
      <c r="A909" s="33">
        <v>296</v>
      </c>
      <c r="B909" s="4" t="s">
        <v>2596</v>
      </c>
      <c r="C909" s="45" t="s">
        <v>2730</v>
      </c>
      <c r="D909" s="39" t="s">
        <v>16</v>
      </c>
      <c r="E909" s="46">
        <v>400000</v>
      </c>
      <c r="F909" s="2"/>
      <c r="H909" s="46">
        <v>400000</v>
      </c>
    </row>
    <row r="910" spans="1:8" s="1" customFormat="1" ht="15.75" x14ac:dyDescent="0.25">
      <c r="A910" s="2">
        <v>297</v>
      </c>
      <c r="B910" s="4" t="s">
        <v>2597</v>
      </c>
      <c r="C910" s="45" t="s">
        <v>2731</v>
      </c>
      <c r="D910" s="39" t="s">
        <v>55</v>
      </c>
      <c r="E910" s="46">
        <v>370000</v>
      </c>
      <c r="F910" s="2"/>
      <c r="H910" s="46">
        <v>370000</v>
      </c>
    </row>
    <row r="911" spans="1:8" s="1" customFormat="1" ht="15.75" x14ac:dyDescent="0.25">
      <c r="A911" s="33">
        <v>298</v>
      </c>
      <c r="B911" s="4" t="s">
        <v>2598</v>
      </c>
      <c r="C911" s="45" t="s">
        <v>2732</v>
      </c>
      <c r="D911" s="39" t="s">
        <v>55</v>
      </c>
      <c r="E911" s="46">
        <v>370000</v>
      </c>
      <c r="F911" s="2"/>
      <c r="H911" s="46">
        <v>370000</v>
      </c>
    </row>
    <row r="912" spans="1:8" s="1" customFormat="1" ht="15.75" x14ac:dyDescent="0.25">
      <c r="A912" s="2">
        <v>299</v>
      </c>
      <c r="B912" s="4" t="s">
        <v>2599</v>
      </c>
      <c r="C912" s="45" t="s">
        <v>2733</v>
      </c>
      <c r="D912" s="39" t="s">
        <v>71</v>
      </c>
      <c r="E912" s="46">
        <v>430000</v>
      </c>
      <c r="F912" s="2"/>
      <c r="H912" s="46">
        <v>430000</v>
      </c>
    </row>
    <row r="913" spans="1:8" s="1" customFormat="1" ht="15.75" x14ac:dyDescent="0.25">
      <c r="A913" s="33">
        <v>300</v>
      </c>
      <c r="B913" s="4" t="s">
        <v>2600</v>
      </c>
      <c r="C913" s="45" t="s">
        <v>2734</v>
      </c>
      <c r="D913" s="39" t="s">
        <v>16</v>
      </c>
      <c r="E913" s="46">
        <v>400000</v>
      </c>
      <c r="F913" s="2"/>
      <c r="H913" s="46">
        <v>400000</v>
      </c>
    </row>
    <row r="914" spans="1:8" s="1" customFormat="1" ht="15.75" x14ac:dyDescent="0.25">
      <c r="A914" s="2">
        <v>301</v>
      </c>
      <c r="B914" s="4" t="s">
        <v>2601</v>
      </c>
      <c r="C914" s="45" t="s">
        <v>2735</v>
      </c>
      <c r="D914" s="39" t="s">
        <v>16</v>
      </c>
      <c r="E914" s="46">
        <v>400000</v>
      </c>
      <c r="F914" s="2"/>
      <c r="H914" s="46">
        <v>400000</v>
      </c>
    </row>
    <row r="915" spans="1:8" s="1" customFormat="1" ht="15.75" x14ac:dyDescent="0.25">
      <c r="A915" s="33">
        <v>302</v>
      </c>
      <c r="B915" s="4" t="s">
        <v>2602</v>
      </c>
      <c r="C915" s="45" t="s">
        <v>2736</v>
      </c>
      <c r="D915" s="39" t="s">
        <v>16</v>
      </c>
      <c r="E915" s="46">
        <v>400000</v>
      </c>
      <c r="F915" s="2"/>
      <c r="H915" s="46">
        <v>400000</v>
      </c>
    </row>
    <row r="916" spans="1:8" s="1" customFormat="1" ht="15.75" x14ac:dyDescent="0.25">
      <c r="A916" s="2">
        <v>303</v>
      </c>
      <c r="B916" s="4" t="s">
        <v>2603</v>
      </c>
      <c r="C916" s="45" t="s">
        <v>2737</v>
      </c>
      <c r="D916" s="39" t="s">
        <v>16</v>
      </c>
      <c r="E916" s="46">
        <v>400000</v>
      </c>
      <c r="F916" s="2"/>
      <c r="H916" s="46">
        <v>400000</v>
      </c>
    </row>
    <row r="917" spans="1:8" s="1" customFormat="1" ht="15.75" x14ac:dyDescent="0.25">
      <c r="A917" s="33">
        <v>304</v>
      </c>
      <c r="B917" s="4" t="s">
        <v>2604</v>
      </c>
      <c r="C917" s="45" t="s">
        <v>2738</v>
      </c>
      <c r="D917" s="39" t="s">
        <v>55</v>
      </c>
      <c r="E917" s="46">
        <v>370000</v>
      </c>
      <c r="F917" s="2"/>
      <c r="H917" s="46">
        <v>370000</v>
      </c>
    </row>
    <row r="918" spans="1:8" s="1" customFormat="1" ht="15.75" x14ac:dyDescent="0.25">
      <c r="A918" s="2">
        <v>305</v>
      </c>
      <c r="B918" s="4" t="s">
        <v>2605</v>
      </c>
      <c r="C918" s="45" t="s">
        <v>2739</v>
      </c>
      <c r="D918" s="39" t="s">
        <v>16</v>
      </c>
      <c r="E918" s="46">
        <v>400000</v>
      </c>
      <c r="F918" s="2"/>
      <c r="H918" s="46">
        <v>400000</v>
      </c>
    </row>
    <row r="919" spans="1:8" s="1" customFormat="1" ht="15.75" x14ac:dyDescent="0.25">
      <c r="A919" s="33">
        <v>306</v>
      </c>
      <c r="B919" s="4" t="s">
        <v>2606</v>
      </c>
      <c r="C919" s="45" t="s">
        <v>2740</v>
      </c>
      <c r="D919" s="39" t="s">
        <v>71</v>
      </c>
      <c r="E919" s="46">
        <v>430000</v>
      </c>
      <c r="F919" s="2"/>
      <c r="H919" s="46">
        <v>430000</v>
      </c>
    </row>
    <row r="920" spans="1:8" s="1" customFormat="1" ht="15.75" x14ac:dyDescent="0.25">
      <c r="A920" s="2">
        <v>307</v>
      </c>
      <c r="B920" s="4" t="s">
        <v>2607</v>
      </c>
      <c r="C920" s="45" t="s">
        <v>2741</v>
      </c>
      <c r="D920" s="39" t="s">
        <v>16</v>
      </c>
      <c r="E920" s="46">
        <v>400000</v>
      </c>
      <c r="F920" s="2"/>
      <c r="H920" s="46">
        <v>400000</v>
      </c>
    </row>
    <row r="921" spans="1:8" s="1" customFormat="1" ht="15.75" x14ac:dyDescent="0.25">
      <c r="A921" s="33">
        <v>308</v>
      </c>
      <c r="B921" s="4" t="s">
        <v>2608</v>
      </c>
      <c r="C921" s="45" t="s">
        <v>2742</v>
      </c>
      <c r="D921" s="39" t="s">
        <v>16</v>
      </c>
      <c r="E921" s="46">
        <v>400000</v>
      </c>
      <c r="F921" s="2"/>
      <c r="H921" s="46">
        <v>400000</v>
      </c>
    </row>
    <row r="922" spans="1:8" s="1" customFormat="1" ht="15.75" x14ac:dyDescent="0.25">
      <c r="A922" s="2">
        <v>309</v>
      </c>
      <c r="B922" s="4" t="s">
        <v>2609</v>
      </c>
      <c r="C922" s="45" t="s">
        <v>2743</v>
      </c>
      <c r="D922" s="39" t="s">
        <v>16</v>
      </c>
      <c r="E922" s="46">
        <v>400000</v>
      </c>
      <c r="F922" s="2"/>
      <c r="G922" s="46">
        <v>400000</v>
      </c>
    </row>
    <row r="923" spans="1:8" s="1" customFormat="1" ht="15.75" x14ac:dyDescent="0.25">
      <c r="A923" s="33">
        <v>310</v>
      </c>
      <c r="B923" s="4" t="s">
        <v>2610</v>
      </c>
      <c r="C923" s="45" t="s">
        <v>1632</v>
      </c>
      <c r="D923" s="39" t="s">
        <v>16</v>
      </c>
      <c r="E923" s="46">
        <v>400000</v>
      </c>
      <c r="F923" s="2"/>
      <c r="G923" s="46">
        <v>400000</v>
      </c>
    </row>
    <row r="924" spans="1:8" s="1" customFormat="1" ht="15.75" x14ac:dyDescent="0.25">
      <c r="A924" s="2">
        <v>311</v>
      </c>
      <c r="B924" s="4" t="s">
        <v>2611</v>
      </c>
      <c r="C924" s="45" t="s">
        <v>2084</v>
      </c>
      <c r="D924" s="39" t="s">
        <v>2510</v>
      </c>
      <c r="E924" s="46">
        <v>935000</v>
      </c>
      <c r="F924" s="2"/>
      <c r="G924" s="46">
        <v>935000</v>
      </c>
    </row>
    <row r="925" spans="1:8" s="1" customFormat="1" ht="15.75" x14ac:dyDescent="0.25">
      <c r="A925" s="33">
        <v>312</v>
      </c>
      <c r="B925" s="4" t="s">
        <v>2612</v>
      </c>
      <c r="C925" s="45" t="s">
        <v>2744</v>
      </c>
      <c r="D925" s="39" t="s">
        <v>16</v>
      </c>
      <c r="E925" s="46">
        <v>400000</v>
      </c>
      <c r="F925" s="2"/>
      <c r="G925" s="46">
        <v>400000</v>
      </c>
    </row>
    <row r="926" spans="1:8" s="1" customFormat="1" ht="15.75" x14ac:dyDescent="0.25">
      <c r="A926" s="2">
        <v>313</v>
      </c>
      <c r="B926" s="4" t="s">
        <v>2613</v>
      </c>
      <c r="C926" s="45" t="s">
        <v>2745</v>
      </c>
      <c r="D926" s="39" t="s">
        <v>16</v>
      </c>
      <c r="E926" s="46">
        <v>400000</v>
      </c>
      <c r="F926" s="2"/>
      <c r="G926" s="46">
        <v>400000</v>
      </c>
    </row>
    <row r="927" spans="1:8" s="1" customFormat="1" ht="15.75" x14ac:dyDescent="0.25">
      <c r="A927" s="33">
        <v>314</v>
      </c>
      <c r="B927" s="4" t="s">
        <v>2614</v>
      </c>
      <c r="C927" s="45" t="s">
        <v>2746</v>
      </c>
      <c r="D927" s="39" t="s">
        <v>16</v>
      </c>
      <c r="E927" s="46">
        <v>400000</v>
      </c>
      <c r="F927" s="2"/>
      <c r="G927" s="46">
        <v>400000</v>
      </c>
    </row>
    <row r="928" spans="1:8" s="1" customFormat="1" ht="15.75" x14ac:dyDescent="0.25">
      <c r="A928" s="2">
        <v>315</v>
      </c>
      <c r="B928" s="4" t="s">
        <v>2615</v>
      </c>
      <c r="C928" s="45" t="s">
        <v>2747</v>
      </c>
      <c r="D928" s="39" t="s">
        <v>16</v>
      </c>
      <c r="E928" s="46">
        <v>400000</v>
      </c>
      <c r="F928" s="2"/>
      <c r="G928" s="46">
        <v>400000</v>
      </c>
    </row>
    <row r="929" spans="1:8" s="1" customFormat="1" ht="15.75" x14ac:dyDescent="0.25">
      <c r="A929" s="33">
        <v>316</v>
      </c>
      <c r="B929" s="4" t="s">
        <v>2616</v>
      </c>
      <c r="C929" s="45" t="s">
        <v>2748</v>
      </c>
      <c r="D929" s="39" t="s">
        <v>16</v>
      </c>
      <c r="E929" s="46">
        <v>400000</v>
      </c>
      <c r="F929" s="2"/>
      <c r="G929" s="46">
        <v>400000</v>
      </c>
    </row>
    <row r="930" spans="1:8" s="1" customFormat="1" ht="15.75" x14ac:dyDescent="0.25">
      <c r="A930" s="2">
        <v>317</v>
      </c>
      <c r="B930" s="4" t="s">
        <v>2617</v>
      </c>
      <c r="C930" s="45" t="s">
        <v>2749</v>
      </c>
      <c r="D930" s="39" t="s">
        <v>16</v>
      </c>
      <c r="E930" s="46">
        <v>400000</v>
      </c>
      <c r="F930" s="2"/>
      <c r="G930" s="46">
        <v>400000</v>
      </c>
    </row>
    <row r="931" spans="1:8" s="1" customFormat="1" ht="15.75" x14ac:dyDescent="0.25">
      <c r="A931" s="33">
        <v>318</v>
      </c>
      <c r="B931" s="4" t="s">
        <v>2618</v>
      </c>
      <c r="C931" s="45" t="s">
        <v>2750</v>
      </c>
      <c r="D931" s="39" t="s">
        <v>71</v>
      </c>
      <c r="E931" s="46">
        <v>430000</v>
      </c>
      <c r="F931" s="2"/>
      <c r="G931" s="46">
        <v>430000</v>
      </c>
    </row>
    <row r="932" spans="1:8" s="1" customFormat="1" ht="15.75" x14ac:dyDescent="0.25">
      <c r="A932" s="2">
        <v>319</v>
      </c>
      <c r="B932" s="4" t="s">
        <v>2619</v>
      </c>
      <c r="C932" s="45" t="s">
        <v>2751</v>
      </c>
      <c r="D932" s="39" t="s">
        <v>16</v>
      </c>
      <c r="E932" s="46">
        <v>400000</v>
      </c>
      <c r="F932" s="2"/>
      <c r="G932" s="46">
        <v>400000</v>
      </c>
    </row>
    <row r="933" spans="1:8" s="1" customFormat="1" ht="15.75" x14ac:dyDescent="0.25">
      <c r="A933" s="33">
        <v>320</v>
      </c>
      <c r="B933" s="4" t="s">
        <v>2620</v>
      </c>
      <c r="C933" s="45" t="s">
        <v>2752</v>
      </c>
      <c r="D933" s="39" t="s">
        <v>16</v>
      </c>
      <c r="E933" s="46">
        <v>400000</v>
      </c>
      <c r="F933" s="2"/>
      <c r="G933" s="46">
        <v>400000</v>
      </c>
    </row>
    <row r="934" spans="1:8" s="1" customFormat="1" ht="15.75" x14ac:dyDescent="0.25">
      <c r="A934" s="2">
        <v>321</v>
      </c>
      <c r="B934" s="4" t="s">
        <v>2621</v>
      </c>
      <c r="C934" s="45" t="s">
        <v>2753</v>
      </c>
      <c r="D934" s="39" t="s">
        <v>16</v>
      </c>
      <c r="E934" s="46">
        <v>400000</v>
      </c>
      <c r="F934" s="2"/>
      <c r="G934" s="38"/>
      <c r="H934" s="46">
        <v>400000</v>
      </c>
    </row>
    <row r="935" spans="1:8" s="1" customFormat="1" ht="15.75" x14ac:dyDescent="0.25">
      <c r="A935" s="33">
        <v>322</v>
      </c>
      <c r="B935" s="4" t="s">
        <v>2622</v>
      </c>
      <c r="C935" s="45" t="s">
        <v>2754</v>
      </c>
      <c r="D935" s="39" t="s">
        <v>16</v>
      </c>
      <c r="E935" s="46">
        <v>400000</v>
      </c>
      <c r="F935" s="2"/>
      <c r="H935" s="46">
        <v>400000</v>
      </c>
    </row>
    <row r="936" spans="1:8" s="1" customFormat="1" ht="15.75" x14ac:dyDescent="0.25">
      <c r="A936" s="2">
        <v>323</v>
      </c>
      <c r="B936" s="4" t="s">
        <v>2623</v>
      </c>
      <c r="C936" s="45" t="s">
        <v>2755</v>
      </c>
      <c r="D936" s="39" t="s">
        <v>19</v>
      </c>
      <c r="E936" s="46">
        <v>560000</v>
      </c>
      <c r="F936" s="2"/>
      <c r="H936" s="46">
        <v>560000</v>
      </c>
    </row>
    <row r="937" spans="1:8" s="1" customFormat="1" ht="15.75" x14ac:dyDescent="0.25">
      <c r="A937" s="33">
        <v>324</v>
      </c>
      <c r="B937" s="4" t="s">
        <v>2624</v>
      </c>
      <c r="C937" s="45" t="s">
        <v>2755</v>
      </c>
      <c r="D937" s="39" t="s">
        <v>16</v>
      </c>
      <c r="E937" s="46">
        <v>400000</v>
      </c>
      <c r="F937" s="2"/>
      <c r="H937" s="46">
        <v>400000</v>
      </c>
    </row>
    <row r="938" spans="1:8" s="1" customFormat="1" ht="15.75" x14ac:dyDescent="0.25">
      <c r="A938" s="2">
        <v>325</v>
      </c>
      <c r="B938" s="4" t="s">
        <v>2625</v>
      </c>
      <c r="C938" s="45" t="s">
        <v>2756</v>
      </c>
      <c r="D938" s="39" t="s">
        <v>71</v>
      </c>
      <c r="E938" s="46">
        <v>430000</v>
      </c>
      <c r="F938" s="2"/>
      <c r="H938" s="46">
        <v>430000</v>
      </c>
    </row>
    <row r="939" spans="1:8" s="1" customFormat="1" ht="15.75" x14ac:dyDescent="0.25">
      <c r="A939" s="33">
        <v>326</v>
      </c>
      <c r="B939" s="4" t="s">
        <v>2626</v>
      </c>
      <c r="C939" s="45" t="s">
        <v>2756</v>
      </c>
      <c r="D939" s="39" t="s">
        <v>1652</v>
      </c>
      <c r="E939" s="46">
        <v>640000</v>
      </c>
      <c r="F939" s="2"/>
      <c r="H939" s="46">
        <v>640000</v>
      </c>
    </row>
    <row r="940" spans="1:8" s="1" customFormat="1" ht="15.75" x14ac:dyDescent="0.25">
      <c r="A940" s="2">
        <v>327</v>
      </c>
      <c r="B940" s="4" t="s">
        <v>2627</v>
      </c>
      <c r="C940" s="45" t="s">
        <v>2757</v>
      </c>
      <c r="D940" s="39" t="s">
        <v>16</v>
      </c>
      <c r="E940" s="46">
        <v>400000</v>
      </c>
      <c r="F940" s="2"/>
      <c r="H940" s="46">
        <v>400000</v>
      </c>
    </row>
    <row r="941" spans="1:8" s="1" customFormat="1" ht="15.75" x14ac:dyDescent="0.25">
      <c r="A941" s="33">
        <v>328</v>
      </c>
      <c r="B941" s="4" t="s">
        <v>2628</v>
      </c>
      <c r="C941" s="45" t="s">
        <v>2758</v>
      </c>
      <c r="D941" s="39" t="s">
        <v>16</v>
      </c>
      <c r="E941" s="46">
        <v>400000</v>
      </c>
      <c r="F941" s="2"/>
      <c r="H941" s="46">
        <v>400000</v>
      </c>
    </row>
    <row r="942" spans="1:8" s="1" customFormat="1" ht="15.75" x14ac:dyDescent="0.25">
      <c r="A942" s="2">
        <v>329</v>
      </c>
      <c r="B942" s="4" t="s">
        <v>2629</v>
      </c>
      <c r="C942" s="45" t="s">
        <v>2759</v>
      </c>
      <c r="D942" s="39" t="s">
        <v>16</v>
      </c>
      <c r="E942" s="46">
        <v>400000</v>
      </c>
      <c r="F942" s="2"/>
      <c r="H942" s="46">
        <v>400000</v>
      </c>
    </row>
    <row r="943" spans="1:8" s="1" customFormat="1" ht="15.75" x14ac:dyDescent="0.25">
      <c r="A943" s="33">
        <v>330</v>
      </c>
      <c r="B943" s="4" t="s">
        <v>2630</v>
      </c>
      <c r="C943" s="45" t="s">
        <v>2760</v>
      </c>
      <c r="D943" s="39" t="s">
        <v>16</v>
      </c>
      <c r="E943" s="46">
        <v>400000</v>
      </c>
      <c r="F943" s="2"/>
      <c r="H943" s="46">
        <v>400000</v>
      </c>
    </row>
    <row r="944" spans="1:8" s="1" customFormat="1" ht="15.75" x14ac:dyDescent="0.25">
      <c r="A944" s="2">
        <v>331</v>
      </c>
      <c r="B944" s="4" t="s">
        <v>2631</v>
      </c>
      <c r="C944" s="45" t="s">
        <v>2761</v>
      </c>
      <c r="D944" s="39" t="s">
        <v>16</v>
      </c>
      <c r="E944" s="46">
        <v>400000</v>
      </c>
      <c r="F944" s="2"/>
      <c r="H944" s="46">
        <v>400000</v>
      </c>
    </row>
    <row r="945" spans="1:8" s="1" customFormat="1" ht="15.75" x14ac:dyDescent="0.25">
      <c r="A945" s="33">
        <v>332</v>
      </c>
      <c r="B945" s="4" t="s">
        <v>2632</v>
      </c>
      <c r="C945" s="45" t="s">
        <v>2762</v>
      </c>
      <c r="D945" s="39" t="s">
        <v>16</v>
      </c>
      <c r="E945" s="46">
        <v>400000</v>
      </c>
      <c r="F945" s="2"/>
      <c r="H945" s="46">
        <v>400000</v>
      </c>
    </row>
    <row r="946" spans="1:8" s="1" customFormat="1" ht="15.75" x14ac:dyDescent="0.25">
      <c r="A946" s="2">
        <v>333</v>
      </c>
      <c r="B946" s="4" t="s">
        <v>2633</v>
      </c>
      <c r="C946" s="45" t="s">
        <v>2763</v>
      </c>
      <c r="D946" s="39" t="s">
        <v>16</v>
      </c>
      <c r="E946" s="46">
        <v>400000</v>
      </c>
      <c r="F946" s="2"/>
      <c r="H946" s="46">
        <v>400000</v>
      </c>
    </row>
    <row r="947" spans="1:8" s="1" customFormat="1" ht="15.75" x14ac:dyDescent="0.25">
      <c r="A947" s="33">
        <v>334</v>
      </c>
      <c r="B947" s="4" t="s">
        <v>2634</v>
      </c>
      <c r="C947" s="45" t="s">
        <v>2764</v>
      </c>
      <c r="D947" s="39" t="s">
        <v>16</v>
      </c>
      <c r="E947" s="46">
        <v>400000</v>
      </c>
      <c r="F947" s="2"/>
      <c r="H947" s="46">
        <v>400000</v>
      </c>
    </row>
    <row r="948" spans="1:8" s="1" customFormat="1" ht="15.75" x14ac:dyDescent="0.25">
      <c r="A948" s="2">
        <v>335</v>
      </c>
      <c r="B948" s="4" t="s">
        <v>2635</v>
      </c>
      <c r="C948" s="45" t="s">
        <v>2765</v>
      </c>
      <c r="D948" s="39" t="s">
        <v>19</v>
      </c>
      <c r="E948" s="46">
        <v>560000</v>
      </c>
      <c r="F948" s="2"/>
      <c r="H948" s="46">
        <v>560000</v>
      </c>
    </row>
    <row r="949" spans="1:8" s="1" customFormat="1" ht="15.75" x14ac:dyDescent="0.25">
      <c r="A949" s="33">
        <v>336</v>
      </c>
      <c r="B949" s="4" t="s">
        <v>2636</v>
      </c>
      <c r="C949" s="45" t="s">
        <v>2766</v>
      </c>
      <c r="D949" s="39" t="s">
        <v>16</v>
      </c>
      <c r="E949" s="46">
        <v>400000</v>
      </c>
      <c r="F949" s="2"/>
      <c r="H949" s="46">
        <v>400000</v>
      </c>
    </row>
    <row r="950" spans="1:8" s="1" customFormat="1" ht="15.75" x14ac:dyDescent="0.25">
      <c r="A950" s="2">
        <v>337</v>
      </c>
      <c r="B950" s="4" t="s">
        <v>2637</v>
      </c>
      <c r="C950" s="45" t="s">
        <v>2767</v>
      </c>
      <c r="D950" s="39" t="s">
        <v>16</v>
      </c>
      <c r="E950" s="46">
        <v>400000</v>
      </c>
      <c r="F950" s="2"/>
      <c r="H950" s="46">
        <v>400000</v>
      </c>
    </row>
    <row r="951" spans="1:8" s="1" customFormat="1" ht="15.75" x14ac:dyDescent="0.25">
      <c r="A951" s="33">
        <v>338</v>
      </c>
      <c r="B951" s="4" t="s">
        <v>2638</v>
      </c>
      <c r="C951" s="45" t="s">
        <v>2768</v>
      </c>
      <c r="D951" s="39" t="s">
        <v>16</v>
      </c>
      <c r="E951" s="46">
        <v>400000</v>
      </c>
      <c r="F951" s="2"/>
      <c r="H951" s="46">
        <v>400000</v>
      </c>
    </row>
    <row r="952" spans="1:8" s="1" customFormat="1" ht="15.75" x14ac:dyDescent="0.25">
      <c r="A952" s="2">
        <v>339</v>
      </c>
      <c r="B952" s="4" t="s">
        <v>2639</v>
      </c>
      <c r="C952" s="45" t="s">
        <v>2769</v>
      </c>
      <c r="D952" s="39" t="s">
        <v>55</v>
      </c>
      <c r="E952" s="46">
        <v>370000</v>
      </c>
      <c r="F952" s="2"/>
      <c r="H952" s="46">
        <v>370000</v>
      </c>
    </row>
    <row r="953" spans="1:8" s="1" customFormat="1" ht="15.75" x14ac:dyDescent="0.25">
      <c r="A953" s="33">
        <v>340</v>
      </c>
      <c r="B953" s="4" t="s">
        <v>2640</v>
      </c>
      <c r="C953" s="45" t="s">
        <v>1609</v>
      </c>
      <c r="D953" s="39" t="s">
        <v>16</v>
      </c>
      <c r="E953" s="46">
        <v>400000</v>
      </c>
      <c r="F953" s="2"/>
      <c r="H953" s="46">
        <v>400000</v>
      </c>
    </row>
    <row r="954" spans="1:8" s="1" customFormat="1" ht="15.75" x14ac:dyDescent="0.25">
      <c r="A954" s="2">
        <v>341</v>
      </c>
      <c r="B954" s="4" t="s">
        <v>2641</v>
      </c>
      <c r="C954" s="45" t="s">
        <v>2805</v>
      </c>
      <c r="D954" s="39" t="s">
        <v>16</v>
      </c>
      <c r="E954" s="46">
        <v>400000</v>
      </c>
      <c r="F954" s="33"/>
      <c r="G954" s="46">
        <v>400000</v>
      </c>
      <c r="H954" s="69"/>
    </row>
    <row r="955" spans="1:8" s="1" customFormat="1" ht="15.75" x14ac:dyDescent="0.25">
      <c r="A955" s="33">
        <v>342</v>
      </c>
      <c r="B955" s="4" t="s">
        <v>2770</v>
      </c>
      <c r="C955" s="45" t="s">
        <v>2806</v>
      </c>
      <c r="D955" s="39" t="s">
        <v>19</v>
      </c>
      <c r="E955" s="46">
        <v>560000</v>
      </c>
      <c r="F955" s="33"/>
      <c r="G955" s="46">
        <v>560000</v>
      </c>
      <c r="H955" s="69"/>
    </row>
    <row r="956" spans="1:8" s="1" customFormat="1" ht="15.75" x14ac:dyDescent="0.25">
      <c r="A956" s="2">
        <v>343</v>
      </c>
      <c r="B956" s="4" t="s">
        <v>2771</v>
      </c>
      <c r="C956" s="45" t="s">
        <v>2807</v>
      </c>
      <c r="D956" s="39" t="s">
        <v>16</v>
      </c>
      <c r="E956" s="46">
        <v>400000</v>
      </c>
      <c r="F956" s="33"/>
      <c r="G956" s="46">
        <v>400000</v>
      </c>
      <c r="H956" s="69"/>
    </row>
    <row r="957" spans="1:8" s="1" customFormat="1" ht="15.75" x14ac:dyDescent="0.25">
      <c r="A957" s="33">
        <v>344</v>
      </c>
      <c r="B957" s="4" t="s">
        <v>2772</v>
      </c>
      <c r="C957" s="45" t="s">
        <v>2808</v>
      </c>
      <c r="D957" s="39" t="s">
        <v>16</v>
      </c>
      <c r="E957" s="46">
        <v>400000</v>
      </c>
      <c r="F957" s="33"/>
      <c r="G957" s="46">
        <v>400000</v>
      </c>
      <c r="H957" s="69"/>
    </row>
    <row r="958" spans="1:8" s="1" customFormat="1" ht="15.75" x14ac:dyDescent="0.25">
      <c r="A958" s="2">
        <v>345</v>
      </c>
      <c r="B958" s="4" t="s">
        <v>2773</v>
      </c>
      <c r="C958" s="45" t="s">
        <v>2809</v>
      </c>
      <c r="D958" s="39" t="s">
        <v>1096</v>
      </c>
      <c r="E958" s="46">
        <v>480000</v>
      </c>
      <c r="F958" s="33"/>
      <c r="G958" s="46">
        <v>480000</v>
      </c>
      <c r="H958" s="69"/>
    </row>
    <row r="959" spans="1:8" s="1" customFormat="1" ht="15.75" x14ac:dyDescent="0.25">
      <c r="A959" s="33">
        <v>346</v>
      </c>
      <c r="B959" s="4" t="s">
        <v>2774</v>
      </c>
      <c r="C959" s="45" t="s">
        <v>2810</v>
      </c>
      <c r="D959" s="39" t="s">
        <v>71</v>
      </c>
      <c r="E959" s="46">
        <v>430000</v>
      </c>
      <c r="F959" s="33"/>
      <c r="G959" s="46">
        <v>430000</v>
      </c>
      <c r="H959" s="69"/>
    </row>
    <row r="960" spans="1:8" s="1" customFormat="1" ht="15.75" x14ac:dyDescent="0.25">
      <c r="A960" s="2">
        <v>347</v>
      </c>
      <c r="B960" s="4" t="s">
        <v>2775</v>
      </c>
      <c r="C960" s="45" t="s">
        <v>2811</v>
      </c>
      <c r="D960" s="39" t="s">
        <v>71</v>
      </c>
      <c r="E960" s="46">
        <v>430000</v>
      </c>
      <c r="F960" s="33"/>
      <c r="G960" s="46">
        <v>430000</v>
      </c>
      <c r="H960" s="69"/>
    </row>
    <row r="961" spans="1:12" s="1" customFormat="1" ht="15.75" x14ac:dyDescent="0.25">
      <c r="A961" s="33">
        <v>348</v>
      </c>
      <c r="B961" s="4" t="s">
        <v>2776</v>
      </c>
      <c r="C961" s="45" t="s">
        <v>2812</v>
      </c>
      <c r="D961" s="39" t="s">
        <v>71</v>
      </c>
      <c r="E961" s="46">
        <v>430000</v>
      </c>
      <c r="F961" s="33"/>
      <c r="G961" s="46">
        <v>430000</v>
      </c>
      <c r="H961" s="69"/>
    </row>
    <row r="962" spans="1:12" s="1" customFormat="1" ht="15.75" x14ac:dyDescent="0.25">
      <c r="A962" s="2">
        <v>349</v>
      </c>
      <c r="B962" s="4" t="s">
        <v>2777</v>
      </c>
      <c r="C962" s="45" t="s">
        <v>966</v>
      </c>
      <c r="D962" s="39" t="s">
        <v>71</v>
      </c>
      <c r="E962" s="46">
        <v>430000</v>
      </c>
      <c r="F962" s="33"/>
      <c r="G962" s="46">
        <v>430000</v>
      </c>
      <c r="H962" s="69"/>
    </row>
    <row r="963" spans="1:12" s="1" customFormat="1" ht="15.75" x14ac:dyDescent="0.25">
      <c r="A963" s="33">
        <v>350</v>
      </c>
      <c r="B963" s="4" t="s">
        <v>2778</v>
      </c>
      <c r="C963" s="45" t="s">
        <v>2813</v>
      </c>
      <c r="D963" s="39" t="s">
        <v>71</v>
      </c>
      <c r="E963" s="46">
        <v>430000</v>
      </c>
      <c r="F963" s="33"/>
      <c r="G963" s="46">
        <v>430000</v>
      </c>
      <c r="H963" s="69"/>
    </row>
    <row r="964" spans="1:12" s="1" customFormat="1" ht="15.75" x14ac:dyDescent="0.25">
      <c r="A964" s="2">
        <v>351</v>
      </c>
      <c r="B964" s="4" t="s">
        <v>2779</v>
      </c>
      <c r="C964" s="45" t="s">
        <v>2814</v>
      </c>
      <c r="D964" s="39" t="s">
        <v>71</v>
      </c>
      <c r="E964" s="46">
        <v>430000</v>
      </c>
      <c r="F964" s="33"/>
      <c r="G964" s="46">
        <v>430000</v>
      </c>
      <c r="H964" s="69"/>
    </row>
    <row r="965" spans="1:12" s="1" customFormat="1" ht="15.75" x14ac:dyDescent="0.25">
      <c r="A965" s="33">
        <v>352</v>
      </c>
      <c r="B965" s="4" t="s">
        <v>2780</v>
      </c>
      <c r="C965" s="45" t="s">
        <v>2815</v>
      </c>
      <c r="D965" s="39" t="s">
        <v>16</v>
      </c>
      <c r="E965" s="46">
        <v>400000</v>
      </c>
      <c r="F965" s="33"/>
      <c r="G965" s="46">
        <v>400000</v>
      </c>
      <c r="H965" s="69"/>
    </row>
    <row r="966" spans="1:12" s="1" customFormat="1" ht="15.75" x14ac:dyDescent="0.25">
      <c r="A966" s="2">
        <v>353</v>
      </c>
      <c r="B966" s="4" t="s">
        <v>2781</v>
      </c>
      <c r="C966" s="45" t="s">
        <v>2816</v>
      </c>
      <c r="D966" s="39" t="s">
        <v>71</v>
      </c>
      <c r="E966" s="46">
        <v>430000</v>
      </c>
      <c r="F966" s="33"/>
      <c r="H966" s="46">
        <v>430000</v>
      </c>
    </row>
    <row r="967" spans="1:12" s="1" customFormat="1" ht="15.75" x14ac:dyDescent="0.25">
      <c r="A967" s="33">
        <v>354</v>
      </c>
      <c r="B967" s="4" t="s">
        <v>2782</v>
      </c>
      <c r="C967" s="45" t="s">
        <v>328</v>
      </c>
      <c r="D967" s="39" t="s">
        <v>16</v>
      </c>
      <c r="E967" s="46">
        <v>400000</v>
      </c>
      <c r="F967" s="33"/>
      <c r="H967" s="46">
        <v>400000</v>
      </c>
    </row>
    <row r="968" spans="1:12" s="1" customFormat="1" ht="15.75" x14ac:dyDescent="0.25">
      <c r="A968" s="2">
        <v>355</v>
      </c>
      <c r="B968" s="4" t="s">
        <v>2783</v>
      </c>
      <c r="C968" s="45" t="s">
        <v>2817</v>
      </c>
      <c r="D968" s="39" t="s">
        <v>71</v>
      </c>
      <c r="E968" s="46">
        <v>430000</v>
      </c>
      <c r="F968" s="33"/>
      <c r="H968" s="46">
        <v>430000</v>
      </c>
    </row>
    <row r="969" spans="1:12" s="1" customFormat="1" ht="15.75" x14ac:dyDescent="0.25">
      <c r="A969" s="33">
        <v>356</v>
      </c>
      <c r="B969" s="4" t="s">
        <v>2784</v>
      </c>
      <c r="C969" s="45" t="s">
        <v>2818</v>
      </c>
      <c r="D969" s="39" t="s">
        <v>178</v>
      </c>
      <c r="E969" s="46">
        <v>935000</v>
      </c>
      <c r="F969" s="33"/>
      <c r="H969" s="46">
        <v>935000</v>
      </c>
    </row>
    <row r="970" spans="1:12" s="1" customFormat="1" ht="15.75" x14ac:dyDescent="0.25">
      <c r="A970" s="2">
        <v>357</v>
      </c>
      <c r="B970" s="4" t="s">
        <v>2785</v>
      </c>
      <c r="C970" s="45" t="s">
        <v>2818</v>
      </c>
      <c r="D970" s="39" t="s">
        <v>2830</v>
      </c>
      <c r="E970" s="46">
        <v>935000</v>
      </c>
      <c r="F970" s="33"/>
      <c r="H970" s="46">
        <v>935000</v>
      </c>
      <c r="J970" s="1">
        <f>660*4</f>
        <v>2640</v>
      </c>
    </row>
    <row r="971" spans="1:12" s="1" customFormat="1" ht="15.75" x14ac:dyDescent="0.25">
      <c r="A971" s="33">
        <v>358</v>
      </c>
      <c r="B971" s="4" t="s">
        <v>2786</v>
      </c>
      <c r="C971" s="45" t="s">
        <v>1024</v>
      </c>
      <c r="D971" s="39" t="s">
        <v>16</v>
      </c>
      <c r="E971" s="46">
        <v>400000</v>
      </c>
      <c r="F971" s="33"/>
      <c r="H971" s="46">
        <v>400000</v>
      </c>
      <c r="J971" s="1">
        <f>510+150</f>
        <v>660</v>
      </c>
      <c r="L971" s="1">
        <f>6</f>
        <v>6</v>
      </c>
    </row>
    <row r="972" spans="1:12" s="1" customFormat="1" ht="15.75" x14ac:dyDescent="0.25">
      <c r="A972" s="2">
        <v>359</v>
      </c>
      <c r="B972" s="4" t="s">
        <v>2787</v>
      </c>
      <c r="C972" s="45" t="s">
        <v>1056</v>
      </c>
      <c r="D972" s="39" t="s">
        <v>16</v>
      </c>
      <c r="E972" s="46">
        <v>400000</v>
      </c>
      <c r="F972" s="33"/>
      <c r="H972" s="46">
        <v>400000</v>
      </c>
      <c r="I972" s="1">
        <f>7*150</f>
        <v>1050</v>
      </c>
      <c r="L972" s="1">
        <f>660*3</f>
        <v>1980</v>
      </c>
    </row>
    <row r="973" spans="1:12" s="1" customFormat="1" ht="15.75" x14ac:dyDescent="0.25">
      <c r="A973" s="33">
        <v>360</v>
      </c>
      <c r="B973" s="4" t="s">
        <v>2788</v>
      </c>
      <c r="C973" s="45" t="s">
        <v>2819</v>
      </c>
      <c r="D973" s="39" t="s">
        <v>2510</v>
      </c>
      <c r="E973" s="46">
        <v>935000</v>
      </c>
      <c r="F973" s="33"/>
      <c r="H973" s="46">
        <v>935000</v>
      </c>
    </row>
    <row r="974" spans="1:12" s="1" customFormat="1" ht="15.75" x14ac:dyDescent="0.25">
      <c r="A974" s="2">
        <v>361</v>
      </c>
      <c r="B974" s="4" t="s">
        <v>2789</v>
      </c>
      <c r="C974" s="45" t="s">
        <v>1578</v>
      </c>
      <c r="D974" s="39" t="s">
        <v>16</v>
      </c>
      <c r="E974" s="46">
        <v>400000</v>
      </c>
      <c r="F974" s="33"/>
      <c r="H974" s="46">
        <v>400000</v>
      </c>
    </row>
    <row r="975" spans="1:12" s="1" customFormat="1" ht="15.75" x14ac:dyDescent="0.25">
      <c r="A975" s="33">
        <v>362</v>
      </c>
      <c r="B975" s="4" t="s">
        <v>2790</v>
      </c>
      <c r="C975" s="45" t="s">
        <v>2820</v>
      </c>
      <c r="D975" s="39" t="s">
        <v>2510</v>
      </c>
      <c r="E975" s="46">
        <v>935000</v>
      </c>
      <c r="F975" s="33"/>
      <c r="H975" s="46">
        <v>935000</v>
      </c>
      <c r="I975" s="1">
        <f>7*25</f>
        <v>175</v>
      </c>
    </row>
    <row r="976" spans="1:12" s="1" customFormat="1" ht="15.75" x14ac:dyDescent="0.25">
      <c r="A976" s="2">
        <v>363</v>
      </c>
      <c r="B976" s="4" t="s">
        <v>2791</v>
      </c>
      <c r="C976" s="45" t="s">
        <v>2821</v>
      </c>
      <c r="D976" s="39" t="s">
        <v>2510</v>
      </c>
      <c r="E976" s="46">
        <v>935000</v>
      </c>
      <c r="F976" s="33"/>
      <c r="H976" s="46">
        <v>935000</v>
      </c>
    </row>
    <row r="977" spans="1:10" s="1" customFormat="1" ht="15.75" x14ac:dyDescent="0.25">
      <c r="A977" s="33">
        <v>364</v>
      </c>
      <c r="B977" s="4" t="s">
        <v>2792</v>
      </c>
      <c r="C977" s="45" t="s">
        <v>2822</v>
      </c>
      <c r="D977" s="39" t="s">
        <v>71</v>
      </c>
      <c r="E977" s="46">
        <v>430000</v>
      </c>
      <c r="F977" s="33"/>
      <c r="H977" s="46">
        <v>430000</v>
      </c>
    </row>
    <row r="978" spans="1:10" s="1" customFormat="1" ht="15.75" x14ac:dyDescent="0.25">
      <c r="A978" s="2">
        <v>365</v>
      </c>
      <c r="B978" s="4" t="s">
        <v>2793</v>
      </c>
      <c r="C978" s="45" t="s">
        <v>2823</v>
      </c>
      <c r="D978" s="39" t="s">
        <v>16</v>
      </c>
      <c r="E978" s="46">
        <v>400000</v>
      </c>
      <c r="F978" s="33"/>
      <c r="H978" s="46">
        <v>400000</v>
      </c>
    </row>
    <row r="979" spans="1:10" s="1" customFormat="1" ht="15.75" x14ac:dyDescent="0.25">
      <c r="A979" s="33">
        <v>366</v>
      </c>
      <c r="B979" s="4" t="s">
        <v>2794</v>
      </c>
      <c r="C979" s="45" t="s">
        <v>2824</v>
      </c>
      <c r="D979" s="39" t="s">
        <v>2510</v>
      </c>
      <c r="E979" s="46">
        <v>935000</v>
      </c>
      <c r="F979" s="33"/>
      <c r="H979" s="46">
        <v>935000</v>
      </c>
    </row>
    <row r="980" spans="1:10" s="1" customFormat="1" ht="15.75" x14ac:dyDescent="0.25">
      <c r="A980" s="2">
        <v>367</v>
      </c>
      <c r="B980" s="4" t="s">
        <v>2795</v>
      </c>
      <c r="C980" s="45" t="s">
        <v>2825</v>
      </c>
      <c r="D980" s="39" t="s">
        <v>2510</v>
      </c>
      <c r="E980" s="46">
        <v>935000</v>
      </c>
      <c r="F980" s="33"/>
      <c r="H980" s="46">
        <v>935000</v>
      </c>
    </row>
    <row r="981" spans="1:10" s="1" customFormat="1" ht="15.75" x14ac:dyDescent="0.25">
      <c r="A981" s="33">
        <v>368</v>
      </c>
      <c r="B981" s="4" t="s">
        <v>2796</v>
      </c>
      <c r="C981" s="45" t="s">
        <v>2826</v>
      </c>
      <c r="D981" s="39" t="s">
        <v>16</v>
      </c>
      <c r="E981" s="46">
        <v>400000</v>
      </c>
      <c r="F981" s="33"/>
      <c r="H981" s="46">
        <v>400000</v>
      </c>
    </row>
    <row r="982" spans="1:10" s="1" customFormat="1" ht="15.75" x14ac:dyDescent="0.25">
      <c r="A982" s="2">
        <v>369</v>
      </c>
      <c r="B982" s="4" t="s">
        <v>2797</v>
      </c>
      <c r="C982" s="45" t="s">
        <v>2083</v>
      </c>
      <c r="D982" s="39" t="s">
        <v>2510</v>
      </c>
      <c r="E982" s="46">
        <v>935000</v>
      </c>
      <c r="F982" s="33"/>
      <c r="H982" s="46">
        <v>935000</v>
      </c>
    </row>
    <row r="983" spans="1:10" s="1" customFormat="1" ht="15.75" x14ac:dyDescent="0.25">
      <c r="A983" s="33">
        <v>370</v>
      </c>
      <c r="B983" s="4" t="s">
        <v>2798</v>
      </c>
      <c r="C983" s="45" t="s">
        <v>2058</v>
      </c>
      <c r="D983" s="39" t="s">
        <v>2510</v>
      </c>
      <c r="E983" s="46">
        <v>935000</v>
      </c>
      <c r="F983" s="33"/>
      <c r="H983" s="46">
        <v>935000</v>
      </c>
    </row>
    <row r="984" spans="1:10" s="1" customFormat="1" ht="15.75" x14ac:dyDescent="0.25">
      <c r="A984" s="2">
        <v>371</v>
      </c>
      <c r="B984" s="4" t="s">
        <v>2799</v>
      </c>
      <c r="C984" s="45" t="s">
        <v>2755</v>
      </c>
      <c r="D984" s="39" t="s">
        <v>16</v>
      </c>
      <c r="E984" s="46">
        <v>400000</v>
      </c>
      <c r="F984" s="33"/>
      <c r="H984" s="46">
        <v>400000</v>
      </c>
    </row>
    <row r="985" spans="1:10" s="1" customFormat="1" ht="15.75" x14ac:dyDescent="0.25">
      <c r="A985" s="33">
        <v>372</v>
      </c>
      <c r="B985" s="4" t="s">
        <v>2800</v>
      </c>
      <c r="C985" s="45" t="s">
        <v>2827</v>
      </c>
      <c r="D985" s="39" t="s">
        <v>2831</v>
      </c>
      <c r="E985" s="46">
        <v>935000</v>
      </c>
      <c r="F985" s="33"/>
      <c r="H985" s="46">
        <v>935000</v>
      </c>
    </row>
    <row r="986" spans="1:10" s="1" customFormat="1" ht="15.75" x14ac:dyDescent="0.25">
      <c r="A986" s="2">
        <v>373</v>
      </c>
      <c r="B986" s="4" t="s">
        <v>2801</v>
      </c>
      <c r="C986" s="45" t="s">
        <v>177</v>
      </c>
      <c r="D986" s="39" t="s">
        <v>2830</v>
      </c>
      <c r="E986" s="46">
        <v>935000</v>
      </c>
      <c r="F986" s="33"/>
      <c r="H986" s="46">
        <v>935000</v>
      </c>
    </row>
    <row r="987" spans="1:10" s="1" customFormat="1" ht="15.75" x14ac:dyDescent="0.25">
      <c r="A987" s="33">
        <v>374</v>
      </c>
      <c r="B987" s="4" t="s">
        <v>2802</v>
      </c>
      <c r="C987" s="45" t="s">
        <v>109</v>
      </c>
      <c r="D987" s="39" t="s">
        <v>16</v>
      </c>
      <c r="E987" s="46">
        <v>400000</v>
      </c>
      <c r="F987" s="33"/>
      <c r="H987" s="46">
        <v>400000</v>
      </c>
    </row>
    <row r="988" spans="1:10" s="1" customFormat="1" ht="15.75" x14ac:dyDescent="0.25">
      <c r="A988" s="2">
        <v>375</v>
      </c>
      <c r="B988" s="4" t="s">
        <v>2803</v>
      </c>
      <c r="C988" s="45" t="s">
        <v>2828</v>
      </c>
      <c r="D988" s="39" t="s">
        <v>16</v>
      </c>
      <c r="E988" s="46">
        <v>400000</v>
      </c>
      <c r="F988" s="33"/>
      <c r="G988" s="46">
        <v>400000</v>
      </c>
      <c r="H988" s="69">
        <f>SUM(H641:H987)</f>
        <v>87950000</v>
      </c>
      <c r="J988" s="38"/>
    </row>
    <row r="989" spans="1:10" s="1" customFormat="1" ht="15.75" x14ac:dyDescent="0.25">
      <c r="A989" s="33">
        <v>376</v>
      </c>
      <c r="B989" s="4" t="s">
        <v>2804</v>
      </c>
      <c r="C989" s="45" t="s">
        <v>2829</v>
      </c>
      <c r="D989" s="39" t="s">
        <v>16</v>
      </c>
      <c r="E989" s="46">
        <v>400000</v>
      </c>
      <c r="F989" s="33"/>
      <c r="G989" s="46">
        <v>400000</v>
      </c>
      <c r="H989" s="69"/>
    </row>
    <row r="990" spans="1:10" s="1" customFormat="1" ht="15.75" x14ac:dyDescent="0.25">
      <c r="A990" s="121" t="s">
        <v>244</v>
      </c>
      <c r="B990" s="121"/>
      <c r="C990" s="121"/>
      <c r="D990" s="121"/>
      <c r="E990" s="14">
        <f>SUM(E614:E989)</f>
        <v>180500000</v>
      </c>
      <c r="F990" s="6"/>
      <c r="G990" s="38">
        <f>SUM(G614:G989)</f>
        <v>92550000</v>
      </c>
    </row>
    <row r="991" spans="1:10" s="1" customFormat="1" ht="15.75" x14ac:dyDescent="0.25">
      <c r="A991" s="122" t="s">
        <v>2839</v>
      </c>
      <c r="B991" s="123"/>
      <c r="C991" s="123"/>
      <c r="D991" s="123"/>
      <c r="E991" s="123"/>
      <c r="F991" s="124"/>
    </row>
    <row r="992" spans="1:10" s="1" customFormat="1" ht="15.75" x14ac:dyDescent="0.25">
      <c r="A992" s="116" t="s">
        <v>1658</v>
      </c>
      <c r="B992" s="116"/>
      <c r="C992" s="116"/>
      <c r="D992" s="116"/>
      <c r="E992" s="116"/>
      <c r="F992" s="116"/>
    </row>
    <row r="993" spans="1:8" s="1" customFormat="1" ht="15.75" x14ac:dyDescent="0.25">
      <c r="A993" s="117" t="s">
        <v>246</v>
      </c>
      <c r="B993" s="117"/>
      <c r="C993" s="58" t="s">
        <v>247</v>
      </c>
      <c r="D993" s="58" t="s">
        <v>248</v>
      </c>
      <c r="E993" s="118" t="s">
        <v>249</v>
      </c>
      <c r="F993" s="118"/>
    </row>
    <row r="994" spans="1:8" s="1" customFormat="1" ht="15.75" x14ac:dyDescent="0.25">
      <c r="A994" s="58"/>
      <c r="B994" s="58"/>
      <c r="C994" s="58"/>
      <c r="D994" s="58"/>
      <c r="E994" s="59"/>
      <c r="F994" s="59"/>
    </row>
    <row r="995" spans="1:8" s="1" customFormat="1" ht="15.75" x14ac:dyDescent="0.25">
      <c r="A995" s="58"/>
      <c r="B995" s="58"/>
      <c r="C995" s="58"/>
      <c r="D995" s="58"/>
      <c r="E995" s="59"/>
      <c r="F995" s="59"/>
    </row>
    <row r="996" spans="1:8" s="1" customFormat="1" ht="15.75" x14ac:dyDescent="0.25">
      <c r="A996" s="58"/>
      <c r="B996" s="58"/>
      <c r="C996" s="58"/>
      <c r="D996" s="58"/>
      <c r="E996" s="59"/>
      <c r="F996" s="59"/>
    </row>
    <row r="997" spans="1:8" s="1" customFormat="1" ht="15.75" x14ac:dyDescent="0.25">
      <c r="A997" s="58"/>
      <c r="B997" s="58"/>
      <c r="C997" s="57" t="s">
        <v>250</v>
      </c>
      <c r="D997" s="57" t="s">
        <v>251</v>
      </c>
      <c r="E997" s="118" t="s">
        <v>252</v>
      </c>
      <c r="F997" s="118"/>
    </row>
    <row r="998" spans="1:8" s="1" customFormat="1" ht="15.75" x14ac:dyDescent="0.25">
      <c r="A998" s="15" t="s">
        <v>253</v>
      </c>
      <c r="B998" s="15"/>
      <c r="C998" s="11"/>
      <c r="D998" s="57"/>
      <c r="E998" s="59"/>
      <c r="F998" s="59"/>
    </row>
    <row r="999" spans="1:8" s="1" customFormat="1" x14ac:dyDescent="0.25">
      <c r="A999" s="15" t="s">
        <v>2834</v>
      </c>
      <c r="B999" s="15"/>
      <c r="C999" s="15"/>
      <c r="D999" s="12"/>
      <c r="E999" s="13"/>
      <c r="F999" s="8"/>
    </row>
    <row r="1000" spans="1:8" s="1" customFormat="1" x14ac:dyDescent="0.25">
      <c r="A1000" s="12" t="s">
        <v>2841</v>
      </c>
      <c r="B1000" s="15"/>
      <c r="C1000" s="15"/>
      <c r="D1000" s="12"/>
      <c r="E1000" s="13"/>
      <c r="F1000" s="8"/>
      <c r="H1000" s="1">
        <f>49620+17920+935+11220+1870+935+14800+83200</f>
        <v>180500</v>
      </c>
    </row>
    <row r="1001" spans="1:8" s="1" customFormat="1" x14ac:dyDescent="0.25">
      <c r="A1001" s="12" t="s">
        <v>2836</v>
      </c>
      <c r="B1001" s="12"/>
      <c r="C1001" s="12"/>
      <c r="D1001" s="12"/>
      <c r="E1001" s="13"/>
      <c r="F1001" s="8"/>
    </row>
    <row r="1002" spans="1:8" s="1" customFormat="1" x14ac:dyDescent="0.25">
      <c r="A1002" s="12" t="s">
        <v>2838</v>
      </c>
      <c r="B1002" s="12"/>
      <c r="C1002" s="12"/>
      <c r="D1002" s="12"/>
      <c r="E1002" s="13"/>
      <c r="F1002" s="8"/>
    </row>
    <row r="1003" spans="1:8" s="1" customFormat="1" x14ac:dyDescent="0.25">
      <c r="A1003" s="12" t="s">
        <v>2837</v>
      </c>
      <c r="B1003" s="12"/>
      <c r="C1003" s="12"/>
      <c r="D1003" s="12"/>
      <c r="E1003" s="13"/>
      <c r="F1003" s="8"/>
    </row>
    <row r="1004" spans="1:8" s="1" customFormat="1" x14ac:dyDescent="0.25">
      <c r="A1004" s="12" t="s">
        <v>2835</v>
      </c>
      <c r="B1004" s="12"/>
      <c r="C1004" s="12"/>
      <c r="D1004" s="12"/>
      <c r="E1004" s="16"/>
      <c r="F1004" s="16"/>
    </row>
    <row r="1005" spans="1:8" s="1" customFormat="1" x14ac:dyDescent="0.25">
      <c r="A1005" s="12" t="s">
        <v>2832</v>
      </c>
      <c r="B1005" s="12"/>
      <c r="C1005" s="12"/>
      <c r="D1005" s="12"/>
      <c r="E1005" s="16"/>
      <c r="F1005" s="16"/>
    </row>
    <row r="1006" spans="1:8" s="1" customFormat="1" x14ac:dyDescent="0.25">
      <c r="A1006" s="12" t="s">
        <v>2840</v>
      </c>
      <c r="B1006" s="12"/>
      <c r="C1006" s="12"/>
      <c r="D1006" s="12"/>
      <c r="E1006" s="16"/>
      <c r="F1006" s="16"/>
    </row>
    <row r="1007" spans="1:8" s="1" customFormat="1" x14ac:dyDescent="0.25">
      <c r="A1007" s="12"/>
      <c r="B1007" s="12"/>
      <c r="C1007" s="12"/>
      <c r="D1007" s="12"/>
      <c r="E1007" s="16"/>
      <c r="F1007" s="16"/>
    </row>
    <row r="1008" spans="1:8" s="1" customFormat="1" x14ac:dyDescent="0.25">
      <c r="A1008" s="12"/>
      <c r="B1008" s="12"/>
      <c r="C1008" s="12"/>
      <c r="D1008" s="12"/>
      <c r="E1008" s="16"/>
      <c r="F1008" s="16"/>
    </row>
    <row r="1009" spans="1:7" s="1" customFormat="1" x14ac:dyDescent="0.25">
      <c r="A1009" s="12"/>
      <c r="B1009" s="12"/>
      <c r="C1009" s="12"/>
      <c r="D1009" s="12"/>
      <c r="E1009" s="16"/>
      <c r="F1009" s="16"/>
    </row>
    <row r="1010" spans="1:7" s="1" customFormat="1" ht="15.75" x14ac:dyDescent="0.25">
      <c r="A1010" s="125" t="s">
        <v>0</v>
      </c>
      <c r="B1010" s="125"/>
      <c r="C1010" s="125"/>
      <c r="D1010" s="125"/>
      <c r="E1010" s="125"/>
      <c r="F1010" s="125"/>
    </row>
    <row r="1011" spans="1:7" s="1" customFormat="1" ht="15.75" x14ac:dyDescent="0.25">
      <c r="A1011" s="119" t="s">
        <v>1</v>
      </c>
      <c r="B1011" s="119"/>
      <c r="C1011" s="119"/>
      <c r="D1011" s="119"/>
      <c r="E1011" s="119"/>
      <c r="F1011" s="119"/>
    </row>
    <row r="1012" spans="1:7" s="1" customFormat="1" ht="15.75" x14ac:dyDescent="0.25">
      <c r="A1012" s="51"/>
      <c r="B1012" s="51"/>
      <c r="C1012" s="51"/>
      <c r="D1012" s="51"/>
      <c r="E1012" s="51"/>
      <c r="F1012" s="51"/>
    </row>
    <row r="1013" spans="1:7" s="1" customFormat="1" ht="15.75" x14ac:dyDescent="0.25">
      <c r="A1013" s="120" t="s">
        <v>2</v>
      </c>
      <c r="B1013" s="120"/>
      <c r="C1013" s="120"/>
      <c r="D1013" s="120"/>
      <c r="E1013" s="120"/>
      <c r="F1013" s="120"/>
    </row>
    <row r="1014" spans="1:7" s="1" customFormat="1" ht="15.75" x14ac:dyDescent="0.25">
      <c r="A1014" s="22"/>
      <c r="B1014" s="22"/>
      <c r="C1014" s="22"/>
      <c r="D1014" s="22"/>
      <c r="E1014" s="22"/>
      <c r="F1014" s="22"/>
    </row>
    <row r="1015" spans="1:7" s="1" customFormat="1" ht="15.75" x14ac:dyDescent="0.25">
      <c r="A1015" s="2" t="s">
        <v>3</v>
      </c>
      <c r="B1015" s="2" t="s">
        <v>4</v>
      </c>
      <c r="C1015" s="3" t="s">
        <v>5</v>
      </c>
      <c r="D1015" s="2" t="s">
        <v>6</v>
      </c>
      <c r="E1015" s="5" t="s">
        <v>7</v>
      </c>
      <c r="F1015" s="24" t="s">
        <v>8</v>
      </c>
    </row>
    <row r="1016" spans="1:7" s="1" customFormat="1" ht="15.75" x14ac:dyDescent="0.25">
      <c r="A1016" s="2">
        <v>1</v>
      </c>
      <c r="B1016" s="4" t="s">
        <v>1659</v>
      </c>
      <c r="C1016" s="34" t="s">
        <v>1917</v>
      </c>
      <c r="D1016" s="35" t="s">
        <v>1100</v>
      </c>
      <c r="E1016" s="36">
        <v>430000</v>
      </c>
      <c r="F1016" s="2"/>
      <c r="G1016" s="46">
        <v>430000</v>
      </c>
    </row>
    <row r="1017" spans="1:7" s="1" customFormat="1" ht="15.75" x14ac:dyDescent="0.25">
      <c r="A1017" s="33">
        <v>2</v>
      </c>
      <c r="B1017" s="4" t="s">
        <v>1660</v>
      </c>
      <c r="C1017" s="34" t="s">
        <v>1918</v>
      </c>
      <c r="D1017" s="35" t="s">
        <v>16</v>
      </c>
      <c r="E1017" s="36">
        <v>400000</v>
      </c>
      <c r="F1017" s="33"/>
      <c r="G1017" s="46">
        <v>400000</v>
      </c>
    </row>
    <row r="1018" spans="1:7" s="1" customFormat="1" ht="15.75" x14ac:dyDescent="0.25">
      <c r="A1018" s="2">
        <v>3</v>
      </c>
      <c r="B1018" s="4" t="s">
        <v>1661</v>
      </c>
      <c r="C1018" s="34" t="s">
        <v>1919</v>
      </c>
      <c r="D1018" s="35" t="s">
        <v>19</v>
      </c>
      <c r="E1018" s="36">
        <v>560000</v>
      </c>
      <c r="F1018" s="33"/>
      <c r="G1018" s="46">
        <v>560000</v>
      </c>
    </row>
    <row r="1019" spans="1:7" s="1" customFormat="1" ht="15.75" x14ac:dyDescent="0.25">
      <c r="A1019" s="33">
        <v>4</v>
      </c>
      <c r="B1019" s="4" t="s">
        <v>1662</v>
      </c>
      <c r="C1019" s="34" t="s">
        <v>1919</v>
      </c>
      <c r="D1019" s="35" t="s">
        <v>16</v>
      </c>
      <c r="E1019" s="36">
        <v>400000</v>
      </c>
      <c r="F1019" s="33"/>
      <c r="G1019" s="46">
        <v>400000</v>
      </c>
    </row>
    <row r="1020" spans="1:7" s="1" customFormat="1" ht="15.75" x14ac:dyDescent="0.25">
      <c r="A1020" s="2">
        <v>5</v>
      </c>
      <c r="B1020" s="4" t="s">
        <v>1663</v>
      </c>
      <c r="C1020" s="34" t="s">
        <v>1920</v>
      </c>
      <c r="D1020" s="35" t="s">
        <v>1100</v>
      </c>
      <c r="E1020" s="36">
        <v>430000</v>
      </c>
      <c r="F1020" s="33"/>
      <c r="G1020" s="46">
        <v>430000</v>
      </c>
    </row>
    <row r="1021" spans="1:7" s="1" customFormat="1" ht="15.75" x14ac:dyDescent="0.25">
      <c r="A1021" s="33">
        <v>6</v>
      </c>
      <c r="B1021" s="4" t="s">
        <v>1664</v>
      </c>
      <c r="C1021" s="34" t="s">
        <v>1920</v>
      </c>
      <c r="D1021" s="35" t="s">
        <v>1652</v>
      </c>
      <c r="E1021" s="36">
        <v>640000</v>
      </c>
      <c r="F1021" s="33"/>
      <c r="G1021" s="46">
        <v>640000</v>
      </c>
    </row>
    <row r="1022" spans="1:7" s="1" customFormat="1" ht="15.75" x14ac:dyDescent="0.25">
      <c r="A1022" s="2">
        <v>7</v>
      </c>
      <c r="B1022" s="4" t="s">
        <v>1665</v>
      </c>
      <c r="C1022" s="34" t="s">
        <v>1921</v>
      </c>
      <c r="D1022" s="35" t="s">
        <v>1652</v>
      </c>
      <c r="E1022" s="36">
        <v>640000</v>
      </c>
      <c r="F1022" s="33"/>
      <c r="G1022" s="46">
        <v>640000</v>
      </c>
    </row>
    <row r="1023" spans="1:7" s="1" customFormat="1" ht="15.75" x14ac:dyDescent="0.25">
      <c r="A1023" s="33">
        <v>8</v>
      </c>
      <c r="B1023" s="4" t="s">
        <v>1666</v>
      </c>
      <c r="C1023" s="34" t="s">
        <v>1922</v>
      </c>
      <c r="D1023" s="35" t="s">
        <v>55</v>
      </c>
      <c r="E1023" s="36">
        <v>370000</v>
      </c>
      <c r="F1023" s="33"/>
      <c r="G1023" s="46">
        <v>370000</v>
      </c>
    </row>
    <row r="1024" spans="1:7" s="1" customFormat="1" ht="15.75" x14ac:dyDescent="0.25">
      <c r="A1024" s="2">
        <v>9</v>
      </c>
      <c r="B1024" s="4" t="s">
        <v>1667</v>
      </c>
      <c r="C1024" s="34" t="s">
        <v>1923</v>
      </c>
      <c r="D1024" s="35" t="s">
        <v>55</v>
      </c>
      <c r="E1024" s="36">
        <v>370000</v>
      </c>
      <c r="F1024" s="33"/>
      <c r="G1024" s="46">
        <v>370000</v>
      </c>
    </row>
    <row r="1025" spans="1:7" s="1" customFormat="1" ht="15.75" x14ac:dyDescent="0.25">
      <c r="A1025" s="33">
        <v>10</v>
      </c>
      <c r="B1025" s="4" t="s">
        <v>1668</v>
      </c>
      <c r="C1025" s="34" t="s">
        <v>1924</v>
      </c>
      <c r="D1025" s="35" t="s">
        <v>1100</v>
      </c>
      <c r="E1025" s="36">
        <v>430000</v>
      </c>
      <c r="F1025" s="33"/>
      <c r="G1025" s="46">
        <v>430000</v>
      </c>
    </row>
    <row r="1026" spans="1:7" s="1" customFormat="1" ht="15.75" x14ac:dyDescent="0.25">
      <c r="A1026" s="2">
        <v>11</v>
      </c>
      <c r="B1026" s="4" t="s">
        <v>1669</v>
      </c>
      <c r="C1026" s="34" t="s">
        <v>1925</v>
      </c>
      <c r="D1026" s="35" t="s">
        <v>1100</v>
      </c>
      <c r="E1026" s="36">
        <v>430000</v>
      </c>
      <c r="F1026" s="33"/>
      <c r="G1026" s="46">
        <v>430000</v>
      </c>
    </row>
    <row r="1027" spans="1:7" s="1" customFormat="1" ht="15.75" x14ac:dyDescent="0.25">
      <c r="A1027" s="33">
        <v>12</v>
      </c>
      <c r="B1027" s="4" t="s">
        <v>1670</v>
      </c>
      <c r="C1027" s="34" t="s">
        <v>1926</v>
      </c>
      <c r="D1027" s="35" t="s">
        <v>1100</v>
      </c>
      <c r="E1027" s="36">
        <v>430000</v>
      </c>
      <c r="F1027" s="33"/>
      <c r="G1027" s="46">
        <v>430000</v>
      </c>
    </row>
    <row r="1028" spans="1:7" s="1" customFormat="1" ht="15.75" x14ac:dyDescent="0.25">
      <c r="A1028" s="2">
        <v>13</v>
      </c>
      <c r="B1028" s="4" t="s">
        <v>1671</v>
      </c>
      <c r="C1028" s="34" t="s">
        <v>1035</v>
      </c>
      <c r="D1028" s="35" t="s">
        <v>1652</v>
      </c>
      <c r="E1028" s="36">
        <v>640000</v>
      </c>
      <c r="F1028" s="33"/>
      <c r="G1028" s="46">
        <v>640000</v>
      </c>
    </row>
    <row r="1029" spans="1:7" s="1" customFormat="1" ht="15.75" x14ac:dyDescent="0.25">
      <c r="A1029" s="33">
        <v>14</v>
      </c>
      <c r="B1029" s="4" t="s">
        <v>1672</v>
      </c>
      <c r="C1029" s="34" t="s">
        <v>1043</v>
      </c>
      <c r="D1029" s="35" t="s">
        <v>1652</v>
      </c>
      <c r="E1029" s="36">
        <v>640000</v>
      </c>
      <c r="F1029" s="33"/>
      <c r="G1029" s="46">
        <v>640000</v>
      </c>
    </row>
    <row r="1030" spans="1:7" s="1" customFormat="1" ht="15.75" x14ac:dyDescent="0.25">
      <c r="A1030" s="2">
        <v>15</v>
      </c>
      <c r="B1030" s="4" t="s">
        <v>1673</v>
      </c>
      <c r="C1030" s="34" t="s">
        <v>782</v>
      </c>
      <c r="D1030" s="35" t="s">
        <v>1652</v>
      </c>
      <c r="E1030" s="36">
        <v>640000</v>
      </c>
      <c r="F1030" s="33"/>
      <c r="G1030" s="46">
        <v>640000</v>
      </c>
    </row>
    <row r="1031" spans="1:7" s="1" customFormat="1" ht="15.75" x14ac:dyDescent="0.25">
      <c r="A1031" s="33">
        <v>16</v>
      </c>
      <c r="B1031" s="4" t="s">
        <v>1674</v>
      </c>
      <c r="C1031" s="34" t="s">
        <v>1927</v>
      </c>
      <c r="D1031" s="35" t="s">
        <v>16</v>
      </c>
      <c r="E1031" s="36">
        <v>400000</v>
      </c>
      <c r="F1031" s="33"/>
      <c r="G1031" s="46">
        <v>400000</v>
      </c>
    </row>
    <row r="1032" spans="1:7" s="1" customFormat="1" ht="15.75" x14ac:dyDescent="0.25">
      <c r="A1032" s="2">
        <v>17</v>
      </c>
      <c r="B1032" s="4" t="s">
        <v>1675</v>
      </c>
      <c r="C1032" s="34" t="s">
        <v>1928</v>
      </c>
      <c r="D1032" s="35" t="s">
        <v>16</v>
      </c>
      <c r="E1032" s="36">
        <v>400000</v>
      </c>
      <c r="F1032" s="33"/>
      <c r="G1032" s="46">
        <v>400000</v>
      </c>
    </row>
    <row r="1033" spans="1:7" s="1" customFormat="1" ht="15.75" x14ac:dyDescent="0.25">
      <c r="A1033" s="33">
        <v>18</v>
      </c>
      <c r="B1033" s="4" t="s">
        <v>1676</v>
      </c>
      <c r="C1033" s="34" t="s">
        <v>1929</v>
      </c>
      <c r="D1033" s="35" t="s">
        <v>16</v>
      </c>
      <c r="E1033" s="36">
        <v>400000</v>
      </c>
      <c r="F1033" s="33"/>
      <c r="G1033" s="46">
        <v>400000</v>
      </c>
    </row>
    <row r="1034" spans="1:7" s="1" customFormat="1" ht="15.75" x14ac:dyDescent="0.25">
      <c r="A1034" s="2">
        <v>19</v>
      </c>
      <c r="B1034" s="4" t="s">
        <v>1677</v>
      </c>
      <c r="C1034" s="34" t="s">
        <v>1930</v>
      </c>
      <c r="D1034" s="35" t="s">
        <v>1100</v>
      </c>
      <c r="E1034" s="36">
        <v>430000</v>
      </c>
      <c r="F1034" s="33"/>
      <c r="G1034" s="46">
        <v>430000</v>
      </c>
    </row>
    <row r="1035" spans="1:7" s="1" customFormat="1" ht="15.75" x14ac:dyDescent="0.25">
      <c r="A1035" s="33">
        <v>20</v>
      </c>
      <c r="B1035" s="4" t="s">
        <v>1678</v>
      </c>
      <c r="C1035" s="34" t="s">
        <v>1931</v>
      </c>
      <c r="D1035" s="35" t="s">
        <v>1652</v>
      </c>
      <c r="E1035" s="36">
        <v>640000</v>
      </c>
      <c r="F1035" s="33"/>
      <c r="G1035" s="46">
        <v>640000</v>
      </c>
    </row>
    <row r="1036" spans="1:7" s="1" customFormat="1" ht="15.75" x14ac:dyDescent="0.25">
      <c r="A1036" s="2">
        <v>21</v>
      </c>
      <c r="B1036" s="4" t="s">
        <v>1679</v>
      </c>
      <c r="C1036" s="34" t="s">
        <v>1932</v>
      </c>
      <c r="D1036" s="35" t="s">
        <v>16</v>
      </c>
      <c r="E1036" s="36">
        <v>400000</v>
      </c>
      <c r="F1036" s="33"/>
      <c r="G1036" s="46">
        <v>400000</v>
      </c>
    </row>
    <row r="1037" spans="1:7" s="1" customFormat="1" ht="15.75" x14ac:dyDescent="0.25">
      <c r="A1037" s="33">
        <v>22</v>
      </c>
      <c r="B1037" s="4" t="s">
        <v>1680</v>
      </c>
      <c r="C1037" s="34" t="s">
        <v>1933</v>
      </c>
      <c r="D1037" s="35" t="s">
        <v>1100</v>
      </c>
      <c r="E1037" s="36">
        <v>430000</v>
      </c>
      <c r="F1037" s="33"/>
      <c r="G1037" s="46">
        <v>430000</v>
      </c>
    </row>
    <row r="1038" spans="1:7" s="1" customFormat="1" ht="15.75" x14ac:dyDescent="0.25">
      <c r="A1038" s="2">
        <v>23</v>
      </c>
      <c r="B1038" s="4" t="s">
        <v>1681</v>
      </c>
      <c r="C1038" s="34" t="s">
        <v>1934</v>
      </c>
      <c r="D1038" s="35" t="s">
        <v>1100</v>
      </c>
      <c r="E1038" s="36">
        <v>430000</v>
      </c>
      <c r="F1038" s="33"/>
      <c r="G1038" s="46">
        <v>430000</v>
      </c>
    </row>
    <row r="1039" spans="1:7" s="1" customFormat="1" ht="15.75" x14ac:dyDescent="0.25">
      <c r="A1039" s="33">
        <v>24</v>
      </c>
      <c r="B1039" s="4" t="s">
        <v>1682</v>
      </c>
      <c r="C1039" s="34" t="s">
        <v>1935</v>
      </c>
      <c r="D1039" s="35" t="s">
        <v>1100</v>
      </c>
      <c r="E1039" s="36">
        <v>430000</v>
      </c>
      <c r="F1039" s="33"/>
      <c r="G1039" s="46">
        <v>430000</v>
      </c>
    </row>
    <row r="1040" spans="1:7" s="1" customFormat="1" ht="15.75" x14ac:dyDescent="0.25">
      <c r="A1040" s="2">
        <v>25</v>
      </c>
      <c r="B1040" s="4" t="s">
        <v>1683</v>
      </c>
      <c r="C1040" s="34" t="s">
        <v>1072</v>
      </c>
      <c r="D1040" s="35" t="s">
        <v>16</v>
      </c>
      <c r="E1040" s="36">
        <v>400000</v>
      </c>
      <c r="F1040" s="33"/>
      <c r="G1040" s="46">
        <v>400000</v>
      </c>
    </row>
    <row r="1041" spans="1:8" s="1" customFormat="1" ht="15.75" x14ac:dyDescent="0.25">
      <c r="A1041" s="33">
        <v>26</v>
      </c>
      <c r="B1041" s="4" t="s">
        <v>1684</v>
      </c>
      <c r="C1041" s="34" t="s">
        <v>1936</v>
      </c>
      <c r="D1041" s="35" t="s">
        <v>1100</v>
      </c>
      <c r="E1041" s="36">
        <v>430000</v>
      </c>
      <c r="F1041" s="33"/>
      <c r="G1041" s="46">
        <v>430000</v>
      </c>
    </row>
    <row r="1042" spans="1:8" s="1" customFormat="1" ht="15.75" x14ac:dyDescent="0.25">
      <c r="A1042" s="2">
        <v>27</v>
      </c>
      <c r="B1042" s="4" t="s">
        <v>1685</v>
      </c>
      <c r="C1042" s="34" t="s">
        <v>1937</v>
      </c>
      <c r="D1042" s="35" t="s">
        <v>19</v>
      </c>
      <c r="E1042" s="36">
        <v>560000</v>
      </c>
      <c r="F1042" s="33"/>
      <c r="G1042" s="46">
        <v>560000</v>
      </c>
    </row>
    <row r="1043" spans="1:8" s="1" customFormat="1" ht="15.75" x14ac:dyDescent="0.25">
      <c r="A1043" s="33">
        <v>28</v>
      </c>
      <c r="B1043" s="4" t="s">
        <v>1686</v>
      </c>
      <c r="C1043" s="34" t="s">
        <v>1937</v>
      </c>
      <c r="D1043" s="35" t="s">
        <v>16</v>
      </c>
      <c r="E1043" s="36">
        <v>400000</v>
      </c>
      <c r="F1043" s="33"/>
      <c r="G1043" s="46">
        <v>400000</v>
      </c>
    </row>
    <row r="1044" spans="1:8" s="1" customFormat="1" ht="15.75" x14ac:dyDescent="0.25">
      <c r="A1044" s="2">
        <v>29</v>
      </c>
      <c r="B1044" s="4" t="s">
        <v>1687</v>
      </c>
      <c r="C1044" s="34" t="s">
        <v>1938</v>
      </c>
      <c r="D1044" s="35" t="s">
        <v>16</v>
      </c>
      <c r="E1044" s="36">
        <v>400000</v>
      </c>
      <c r="F1044" s="33"/>
      <c r="G1044" s="46">
        <v>400000</v>
      </c>
    </row>
    <row r="1045" spans="1:8" s="1" customFormat="1" ht="15.75" x14ac:dyDescent="0.25">
      <c r="A1045" s="33">
        <v>30</v>
      </c>
      <c r="B1045" s="4" t="s">
        <v>1688</v>
      </c>
      <c r="C1045" s="34" t="s">
        <v>1939</v>
      </c>
      <c r="D1045" s="35" t="s">
        <v>55</v>
      </c>
      <c r="E1045" s="36">
        <v>370000</v>
      </c>
      <c r="F1045" s="33"/>
      <c r="G1045" s="46">
        <v>370000</v>
      </c>
    </row>
    <row r="1046" spans="1:8" s="1" customFormat="1" ht="15.75" x14ac:dyDescent="0.25">
      <c r="A1046" s="2">
        <v>31</v>
      </c>
      <c r="B1046" s="4" t="s">
        <v>1689</v>
      </c>
      <c r="C1046" s="34" t="s">
        <v>1583</v>
      </c>
      <c r="D1046" s="35" t="s">
        <v>16</v>
      </c>
      <c r="E1046" s="36">
        <v>400000</v>
      </c>
      <c r="F1046" s="33"/>
      <c r="G1046" s="46">
        <v>400000</v>
      </c>
    </row>
    <row r="1047" spans="1:8" s="1" customFormat="1" ht="15.75" x14ac:dyDescent="0.25">
      <c r="A1047" s="33">
        <v>32</v>
      </c>
      <c r="B1047" s="4" t="s">
        <v>1690</v>
      </c>
      <c r="C1047" s="34" t="s">
        <v>1940</v>
      </c>
      <c r="D1047" s="35" t="s">
        <v>1652</v>
      </c>
      <c r="E1047" s="36">
        <v>640000</v>
      </c>
      <c r="F1047" s="33"/>
      <c r="G1047" s="46">
        <v>640000</v>
      </c>
    </row>
    <row r="1048" spans="1:8" s="1" customFormat="1" ht="15.75" x14ac:dyDescent="0.25">
      <c r="A1048" s="2">
        <v>33</v>
      </c>
      <c r="B1048" s="4" t="s">
        <v>1691</v>
      </c>
      <c r="C1048" s="34" t="s">
        <v>1038</v>
      </c>
      <c r="D1048" s="35" t="s">
        <v>1652</v>
      </c>
      <c r="E1048" s="36">
        <v>640000</v>
      </c>
      <c r="F1048" s="33"/>
      <c r="G1048" s="46">
        <v>640000</v>
      </c>
    </row>
    <row r="1049" spans="1:8" s="1" customFormat="1" ht="15.75" x14ac:dyDescent="0.25">
      <c r="A1049" s="33">
        <v>34</v>
      </c>
      <c r="B1049" s="4" t="s">
        <v>1692</v>
      </c>
      <c r="C1049" s="34" t="s">
        <v>1941</v>
      </c>
      <c r="D1049" s="35" t="s">
        <v>16</v>
      </c>
      <c r="E1049" s="36">
        <v>400000</v>
      </c>
      <c r="F1049" s="33"/>
      <c r="H1049" s="46">
        <v>400000</v>
      </c>
    </row>
    <row r="1050" spans="1:8" s="1" customFormat="1" ht="15.75" x14ac:dyDescent="0.25">
      <c r="A1050" s="2">
        <v>35</v>
      </c>
      <c r="B1050" s="4" t="s">
        <v>1693</v>
      </c>
      <c r="C1050" s="34" t="s">
        <v>1942</v>
      </c>
      <c r="D1050" s="35" t="s">
        <v>16</v>
      </c>
      <c r="E1050" s="36">
        <v>400000</v>
      </c>
      <c r="F1050" s="33"/>
      <c r="H1050" s="46">
        <v>400000</v>
      </c>
    </row>
    <row r="1051" spans="1:8" s="1" customFormat="1" ht="15.75" x14ac:dyDescent="0.25">
      <c r="A1051" s="33">
        <v>36</v>
      </c>
      <c r="B1051" s="4" t="s">
        <v>1694</v>
      </c>
      <c r="C1051" s="34" t="s">
        <v>1943</v>
      </c>
      <c r="D1051" s="35" t="s">
        <v>1100</v>
      </c>
      <c r="E1051" s="36">
        <v>430000</v>
      </c>
      <c r="F1051" s="33"/>
      <c r="H1051" s="46">
        <v>430000</v>
      </c>
    </row>
    <row r="1052" spans="1:8" s="1" customFormat="1" ht="15.75" x14ac:dyDescent="0.25">
      <c r="A1052" s="2">
        <v>37</v>
      </c>
      <c r="B1052" s="4" t="s">
        <v>1695</v>
      </c>
      <c r="C1052" s="34" t="s">
        <v>53</v>
      </c>
      <c r="D1052" s="35" t="s">
        <v>16</v>
      </c>
      <c r="E1052" s="36">
        <v>400000</v>
      </c>
      <c r="F1052" s="33"/>
      <c r="H1052" s="46">
        <v>400000</v>
      </c>
    </row>
    <row r="1053" spans="1:8" s="1" customFormat="1" ht="15.75" x14ac:dyDescent="0.25">
      <c r="A1053" s="33">
        <v>38</v>
      </c>
      <c r="B1053" s="4" t="s">
        <v>1696</v>
      </c>
      <c r="C1053" s="34" t="s">
        <v>1944</v>
      </c>
      <c r="D1053" s="35" t="s">
        <v>55</v>
      </c>
      <c r="E1053" s="36">
        <v>370000</v>
      </c>
      <c r="F1053" s="33"/>
      <c r="H1053" s="46">
        <v>370000</v>
      </c>
    </row>
    <row r="1054" spans="1:8" s="1" customFormat="1" ht="15.75" x14ac:dyDescent="0.25">
      <c r="A1054" s="2">
        <v>39</v>
      </c>
      <c r="B1054" s="4" t="s">
        <v>1697</v>
      </c>
      <c r="C1054" s="34" t="s">
        <v>1945</v>
      </c>
      <c r="D1054" s="35" t="s">
        <v>1100</v>
      </c>
      <c r="E1054" s="36">
        <v>430000</v>
      </c>
      <c r="F1054" s="33"/>
      <c r="H1054" s="46">
        <v>430000</v>
      </c>
    </row>
    <row r="1055" spans="1:8" s="1" customFormat="1" ht="15.75" x14ac:dyDescent="0.25">
      <c r="A1055" s="33">
        <v>40</v>
      </c>
      <c r="B1055" s="4" t="s">
        <v>1698</v>
      </c>
      <c r="C1055" s="34" t="s">
        <v>1946</v>
      </c>
      <c r="D1055" s="35" t="s">
        <v>1652</v>
      </c>
      <c r="E1055" s="36">
        <v>640000</v>
      </c>
      <c r="F1055" s="33"/>
      <c r="H1055" s="46">
        <v>640000</v>
      </c>
    </row>
    <row r="1056" spans="1:8" s="1" customFormat="1" ht="15.75" x14ac:dyDescent="0.25">
      <c r="A1056" s="2">
        <v>41</v>
      </c>
      <c r="B1056" s="4" t="s">
        <v>1699</v>
      </c>
      <c r="C1056" s="34" t="s">
        <v>1947</v>
      </c>
      <c r="D1056" s="35" t="s">
        <v>1652</v>
      </c>
      <c r="E1056" s="36">
        <v>640000</v>
      </c>
      <c r="F1056" s="33"/>
      <c r="H1056" s="46">
        <v>640000</v>
      </c>
    </row>
    <row r="1057" spans="1:8" s="1" customFormat="1" ht="15.75" x14ac:dyDescent="0.25">
      <c r="A1057" s="33">
        <v>42</v>
      </c>
      <c r="B1057" s="4" t="s">
        <v>1700</v>
      </c>
      <c r="C1057" s="34" t="s">
        <v>1948</v>
      </c>
      <c r="D1057" s="35" t="s">
        <v>19</v>
      </c>
      <c r="E1057" s="36">
        <v>560000</v>
      </c>
      <c r="F1057" s="33"/>
      <c r="H1057" s="46">
        <v>560000</v>
      </c>
    </row>
    <row r="1058" spans="1:8" s="1" customFormat="1" ht="15.75" x14ac:dyDescent="0.25">
      <c r="A1058" s="2">
        <v>43</v>
      </c>
      <c r="B1058" s="4" t="s">
        <v>1701</v>
      </c>
      <c r="C1058" s="34" t="s">
        <v>1948</v>
      </c>
      <c r="D1058" s="35" t="s">
        <v>16</v>
      </c>
      <c r="E1058" s="36">
        <v>400000</v>
      </c>
      <c r="F1058" s="33"/>
      <c r="H1058" s="46">
        <v>400000</v>
      </c>
    </row>
    <row r="1059" spans="1:8" s="1" customFormat="1" ht="15.75" x14ac:dyDescent="0.25">
      <c r="A1059" s="33">
        <v>44</v>
      </c>
      <c r="B1059" s="4" t="s">
        <v>1702</v>
      </c>
      <c r="C1059" s="34" t="s">
        <v>1949</v>
      </c>
      <c r="D1059" s="35" t="s">
        <v>16</v>
      </c>
      <c r="E1059" s="36">
        <v>400000</v>
      </c>
      <c r="F1059" s="33"/>
      <c r="H1059" s="46">
        <v>400000</v>
      </c>
    </row>
    <row r="1060" spans="1:8" s="1" customFormat="1" ht="15.75" x14ac:dyDescent="0.25">
      <c r="A1060" s="2">
        <v>45</v>
      </c>
      <c r="B1060" s="4" t="s">
        <v>1703</v>
      </c>
      <c r="C1060" s="34" t="s">
        <v>1949</v>
      </c>
      <c r="D1060" s="35" t="s">
        <v>19</v>
      </c>
      <c r="E1060" s="36">
        <v>560000</v>
      </c>
      <c r="F1060" s="33"/>
      <c r="H1060" s="46">
        <v>560000</v>
      </c>
    </row>
    <row r="1061" spans="1:8" s="1" customFormat="1" ht="15.75" x14ac:dyDescent="0.25">
      <c r="A1061" s="33">
        <v>46</v>
      </c>
      <c r="B1061" s="4" t="s">
        <v>1704</v>
      </c>
      <c r="C1061" s="34" t="s">
        <v>1950</v>
      </c>
      <c r="D1061" s="35" t="s">
        <v>16</v>
      </c>
      <c r="E1061" s="36">
        <v>400000</v>
      </c>
      <c r="F1061" s="33"/>
      <c r="H1061" s="46">
        <v>400000</v>
      </c>
    </row>
    <row r="1062" spans="1:8" s="1" customFormat="1" ht="15.75" x14ac:dyDescent="0.25">
      <c r="A1062" s="2">
        <v>47</v>
      </c>
      <c r="B1062" s="4" t="s">
        <v>1705</v>
      </c>
      <c r="C1062" s="34" t="s">
        <v>1951</v>
      </c>
      <c r="D1062" s="35" t="s">
        <v>55</v>
      </c>
      <c r="E1062" s="36">
        <v>370000</v>
      </c>
      <c r="F1062" s="33"/>
      <c r="H1062" s="46">
        <v>370000</v>
      </c>
    </row>
    <row r="1063" spans="1:8" s="1" customFormat="1" ht="15.75" x14ac:dyDescent="0.25">
      <c r="A1063" s="33">
        <v>48</v>
      </c>
      <c r="B1063" s="4" t="s">
        <v>1706</v>
      </c>
      <c r="C1063" s="34" t="s">
        <v>1952</v>
      </c>
      <c r="D1063" s="35" t="s">
        <v>1100</v>
      </c>
      <c r="E1063" s="36">
        <v>430000</v>
      </c>
      <c r="F1063" s="33"/>
      <c r="H1063" s="46">
        <v>430000</v>
      </c>
    </row>
    <row r="1064" spans="1:8" s="1" customFormat="1" ht="15.75" x14ac:dyDescent="0.25">
      <c r="A1064" s="2">
        <v>49</v>
      </c>
      <c r="B1064" s="4" t="s">
        <v>1707</v>
      </c>
      <c r="C1064" s="34" t="s">
        <v>1953</v>
      </c>
      <c r="D1064" s="35" t="s">
        <v>16</v>
      </c>
      <c r="E1064" s="36">
        <v>400000</v>
      </c>
      <c r="F1064" s="33"/>
      <c r="H1064" s="46">
        <v>400000</v>
      </c>
    </row>
    <row r="1065" spans="1:8" s="1" customFormat="1" ht="15.75" x14ac:dyDescent="0.25">
      <c r="A1065" s="33">
        <v>50</v>
      </c>
      <c r="B1065" s="4" t="s">
        <v>1708</v>
      </c>
      <c r="C1065" s="34" t="s">
        <v>1954</v>
      </c>
      <c r="D1065" s="35" t="s">
        <v>16</v>
      </c>
      <c r="E1065" s="36">
        <v>400000</v>
      </c>
      <c r="F1065" s="33"/>
      <c r="H1065" s="46">
        <v>400000</v>
      </c>
    </row>
    <row r="1066" spans="1:8" s="1" customFormat="1" ht="15.75" x14ac:dyDescent="0.25">
      <c r="A1066" s="2">
        <v>51</v>
      </c>
      <c r="B1066" s="4" t="s">
        <v>1709</v>
      </c>
      <c r="C1066" s="34" t="s">
        <v>1955</v>
      </c>
      <c r="D1066" s="35" t="s">
        <v>16</v>
      </c>
      <c r="E1066" s="36">
        <v>400000</v>
      </c>
      <c r="F1066" s="33"/>
      <c r="H1066" s="46">
        <v>400000</v>
      </c>
    </row>
    <row r="1067" spans="1:8" s="1" customFormat="1" ht="15.75" x14ac:dyDescent="0.25">
      <c r="A1067" s="33">
        <v>52</v>
      </c>
      <c r="B1067" s="4" t="s">
        <v>1710</v>
      </c>
      <c r="C1067" s="34" t="s">
        <v>1956</v>
      </c>
      <c r="D1067" s="35" t="s">
        <v>1100</v>
      </c>
      <c r="E1067" s="36">
        <v>430000</v>
      </c>
      <c r="F1067" s="33"/>
      <c r="H1067" s="46">
        <v>430000</v>
      </c>
    </row>
    <row r="1068" spans="1:8" s="1" customFormat="1" ht="15.75" x14ac:dyDescent="0.25">
      <c r="A1068" s="2">
        <v>53</v>
      </c>
      <c r="B1068" s="4" t="s">
        <v>1711</v>
      </c>
      <c r="C1068" s="34" t="s">
        <v>1957</v>
      </c>
      <c r="D1068" s="35" t="s">
        <v>1652</v>
      </c>
      <c r="E1068" s="36">
        <v>640000</v>
      </c>
      <c r="F1068" s="33"/>
      <c r="H1068" s="46">
        <v>640000</v>
      </c>
    </row>
    <row r="1069" spans="1:8" s="1" customFormat="1" ht="15.75" x14ac:dyDescent="0.25">
      <c r="A1069" s="33">
        <v>54</v>
      </c>
      <c r="B1069" s="4" t="s">
        <v>1712</v>
      </c>
      <c r="C1069" s="34" t="s">
        <v>1958</v>
      </c>
      <c r="D1069" s="35" t="s">
        <v>1652</v>
      </c>
      <c r="E1069" s="36">
        <v>640000</v>
      </c>
      <c r="F1069" s="33"/>
      <c r="H1069" s="46">
        <v>640000</v>
      </c>
    </row>
    <row r="1070" spans="1:8" s="1" customFormat="1" ht="15.75" x14ac:dyDescent="0.25">
      <c r="A1070" s="2">
        <v>55</v>
      </c>
      <c r="B1070" s="4" t="s">
        <v>1713</v>
      </c>
      <c r="C1070" s="34" t="s">
        <v>1959</v>
      </c>
      <c r="D1070" s="35" t="s">
        <v>16</v>
      </c>
      <c r="E1070" s="36">
        <v>400000</v>
      </c>
      <c r="F1070" s="33"/>
      <c r="H1070" s="46">
        <v>400000</v>
      </c>
    </row>
    <row r="1071" spans="1:8" s="1" customFormat="1" ht="15.75" x14ac:dyDescent="0.25">
      <c r="A1071" s="33">
        <v>56</v>
      </c>
      <c r="B1071" s="4" t="s">
        <v>1714</v>
      </c>
      <c r="C1071" s="34" t="s">
        <v>1960</v>
      </c>
      <c r="D1071" s="35" t="s">
        <v>16</v>
      </c>
      <c r="E1071" s="36">
        <v>400000</v>
      </c>
      <c r="F1071" s="33"/>
      <c r="H1071" s="46">
        <v>400000</v>
      </c>
    </row>
    <row r="1072" spans="1:8" s="1" customFormat="1" ht="15.75" x14ac:dyDescent="0.25">
      <c r="A1072" s="2">
        <v>57</v>
      </c>
      <c r="B1072" s="4" t="s">
        <v>1715</v>
      </c>
      <c r="C1072" s="34" t="s">
        <v>1961</v>
      </c>
      <c r="D1072" s="35" t="s">
        <v>16</v>
      </c>
      <c r="E1072" s="36">
        <v>400000</v>
      </c>
      <c r="F1072" s="33"/>
      <c r="H1072" s="46">
        <v>400000</v>
      </c>
    </row>
    <row r="1073" spans="1:8" s="1" customFormat="1" ht="15.75" x14ac:dyDescent="0.25">
      <c r="A1073" s="33">
        <v>58</v>
      </c>
      <c r="B1073" s="4" t="s">
        <v>1716</v>
      </c>
      <c r="C1073" s="34" t="s">
        <v>1962</v>
      </c>
      <c r="D1073" s="35" t="s">
        <v>1100</v>
      </c>
      <c r="E1073" s="36">
        <v>430000</v>
      </c>
      <c r="F1073" s="33"/>
      <c r="H1073" s="46">
        <v>430000</v>
      </c>
    </row>
    <row r="1074" spans="1:8" s="1" customFormat="1" ht="15.75" x14ac:dyDescent="0.25">
      <c r="A1074" s="2">
        <v>59</v>
      </c>
      <c r="B1074" s="4" t="s">
        <v>1717</v>
      </c>
      <c r="C1074" s="34" t="s">
        <v>1963</v>
      </c>
      <c r="D1074" s="35" t="s">
        <v>16</v>
      </c>
      <c r="E1074" s="36">
        <v>400000</v>
      </c>
      <c r="F1074" s="33"/>
      <c r="H1074" s="46">
        <v>400000</v>
      </c>
    </row>
    <row r="1075" spans="1:8" s="1" customFormat="1" ht="15.75" x14ac:dyDescent="0.25">
      <c r="A1075" s="33">
        <v>60</v>
      </c>
      <c r="B1075" s="4" t="s">
        <v>1718</v>
      </c>
      <c r="C1075" s="34" t="s">
        <v>1964</v>
      </c>
      <c r="D1075" s="35" t="s">
        <v>16</v>
      </c>
      <c r="E1075" s="36">
        <v>400000</v>
      </c>
      <c r="F1075" s="33"/>
      <c r="G1075" s="46">
        <v>400000</v>
      </c>
    </row>
    <row r="1076" spans="1:8" s="1" customFormat="1" ht="15.75" x14ac:dyDescent="0.25">
      <c r="A1076" s="2">
        <v>61</v>
      </c>
      <c r="B1076" s="4" t="s">
        <v>1719</v>
      </c>
      <c r="C1076" s="34" t="s">
        <v>155</v>
      </c>
      <c r="D1076" s="35" t="s">
        <v>16</v>
      </c>
      <c r="E1076" s="36">
        <v>400000</v>
      </c>
      <c r="F1076" s="33"/>
      <c r="G1076" s="46">
        <v>400000</v>
      </c>
    </row>
    <row r="1077" spans="1:8" s="1" customFormat="1" ht="15.75" x14ac:dyDescent="0.25">
      <c r="A1077" s="33">
        <v>62</v>
      </c>
      <c r="B1077" s="4" t="s">
        <v>1720</v>
      </c>
      <c r="C1077" s="34" t="s">
        <v>1965</v>
      </c>
      <c r="D1077" s="35" t="s">
        <v>16</v>
      </c>
      <c r="E1077" s="36">
        <v>400000</v>
      </c>
      <c r="F1077" s="33"/>
      <c r="G1077" s="46">
        <v>400000</v>
      </c>
    </row>
    <row r="1078" spans="1:8" s="1" customFormat="1" ht="15.75" x14ac:dyDescent="0.25">
      <c r="A1078" s="2">
        <v>63</v>
      </c>
      <c r="B1078" s="4" t="s">
        <v>1721</v>
      </c>
      <c r="C1078" s="34" t="s">
        <v>1966</v>
      </c>
      <c r="D1078" s="35" t="s">
        <v>16</v>
      </c>
      <c r="E1078" s="36">
        <v>400000</v>
      </c>
      <c r="F1078" s="33"/>
      <c r="G1078" s="46">
        <v>400000</v>
      </c>
    </row>
    <row r="1079" spans="1:8" s="1" customFormat="1" ht="15.75" x14ac:dyDescent="0.25">
      <c r="A1079" s="33">
        <v>64</v>
      </c>
      <c r="B1079" s="4" t="s">
        <v>1722</v>
      </c>
      <c r="C1079" s="34" t="s">
        <v>1967</v>
      </c>
      <c r="D1079" s="35" t="s">
        <v>16</v>
      </c>
      <c r="E1079" s="36">
        <v>400000</v>
      </c>
      <c r="F1079" s="33"/>
      <c r="G1079" s="46">
        <v>400000</v>
      </c>
    </row>
    <row r="1080" spans="1:8" s="1" customFormat="1" ht="15.75" x14ac:dyDescent="0.25">
      <c r="A1080" s="2">
        <v>65</v>
      </c>
      <c r="B1080" s="4" t="s">
        <v>1723</v>
      </c>
      <c r="C1080" s="34" t="s">
        <v>1968</v>
      </c>
      <c r="D1080" s="35" t="s">
        <v>55</v>
      </c>
      <c r="E1080" s="36">
        <v>370000</v>
      </c>
      <c r="F1080" s="33"/>
      <c r="G1080" s="46">
        <v>370000</v>
      </c>
    </row>
    <row r="1081" spans="1:8" s="1" customFormat="1" ht="15.75" x14ac:dyDescent="0.25">
      <c r="A1081" s="33">
        <v>66</v>
      </c>
      <c r="B1081" s="4" t="s">
        <v>1724</v>
      </c>
      <c r="C1081" s="34" t="s">
        <v>1969</v>
      </c>
      <c r="D1081" s="35" t="s">
        <v>16</v>
      </c>
      <c r="E1081" s="36">
        <v>400000</v>
      </c>
      <c r="F1081" s="33"/>
      <c r="G1081" s="46">
        <v>400000</v>
      </c>
    </row>
    <row r="1082" spans="1:8" s="1" customFormat="1" ht="15.75" x14ac:dyDescent="0.25">
      <c r="A1082" s="2">
        <v>67</v>
      </c>
      <c r="B1082" s="4" t="s">
        <v>1725</v>
      </c>
      <c r="C1082" s="34" t="s">
        <v>1970</v>
      </c>
      <c r="D1082" s="35" t="s">
        <v>1100</v>
      </c>
      <c r="E1082" s="36">
        <v>430000</v>
      </c>
      <c r="F1082" s="33"/>
      <c r="G1082" s="46">
        <v>430000</v>
      </c>
    </row>
    <row r="1083" spans="1:8" s="1" customFormat="1" ht="15.75" x14ac:dyDescent="0.25">
      <c r="A1083" s="33">
        <v>68</v>
      </c>
      <c r="B1083" s="4" t="s">
        <v>1726</v>
      </c>
      <c r="C1083" s="34" t="s">
        <v>1971</v>
      </c>
      <c r="D1083" s="35" t="s">
        <v>1100</v>
      </c>
      <c r="E1083" s="36">
        <v>430000</v>
      </c>
      <c r="F1083" s="33"/>
      <c r="G1083" s="46">
        <v>430000</v>
      </c>
    </row>
    <row r="1084" spans="1:8" s="1" customFormat="1" ht="15.75" x14ac:dyDescent="0.25">
      <c r="A1084" s="2">
        <v>69</v>
      </c>
      <c r="B1084" s="4" t="s">
        <v>1727</v>
      </c>
      <c r="C1084" s="34" t="s">
        <v>1972</v>
      </c>
      <c r="D1084" s="35" t="s">
        <v>1100</v>
      </c>
      <c r="E1084" s="36">
        <v>430000</v>
      </c>
      <c r="F1084" s="33"/>
      <c r="G1084" s="46">
        <v>430000</v>
      </c>
    </row>
    <row r="1085" spans="1:8" s="1" customFormat="1" ht="15.75" x14ac:dyDescent="0.25">
      <c r="A1085" s="33">
        <v>70</v>
      </c>
      <c r="B1085" s="4" t="s">
        <v>1728</v>
      </c>
      <c r="C1085" s="34" t="s">
        <v>1973</v>
      </c>
      <c r="D1085" s="35" t="s">
        <v>16</v>
      </c>
      <c r="E1085" s="36">
        <v>400000</v>
      </c>
      <c r="F1085" s="33"/>
      <c r="G1085" s="46">
        <v>400000</v>
      </c>
    </row>
    <row r="1086" spans="1:8" s="1" customFormat="1" ht="15.75" x14ac:dyDescent="0.25">
      <c r="A1086" s="2">
        <v>71</v>
      </c>
      <c r="B1086" s="4" t="s">
        <v>1729</v>
      </c>
      <c r="C1086" s="34" t="s">
        <v>1974</v>
      </c>
      <c r="D1086" s="35" t="s">
        <v>16</v>
      </c>
      <c r="E1086" s="36">
        <v>400000</v>
      </c>
      <c r="F1086" s="33"/>
      <c r="G1086" s="46">
        <v>400000</v>
      </c>
    </row>
    <row r="1087" spans="1:8" s="1" customFormat="1" ht="15.75" x14ac:dyDescent="0.25">
      <c r="A1087" s="33">
        <v>72</v>
      </c>
      <c r="B1087" s="4" t="s">
        <v>1730</v>
      </c>
      <c r="C1087" s="34" t="s">
        <v>1975</v>
      </c>
      <c r="D1087" s="35" t="s">
        <v>16</v>
      </c>
      <c r="E1087" s="36">
        <v>400000</v>
      </c>
      <c r="F1087" s="33"/>
      <c r="H1087" s="46">
        <v>400000</v>
      </c>
    </row>
    <row r="1088" spans="1:8" s="1" customFormat="1" ht="15.75" x14ac:dyDescent="0.25">
      <c r="A1088" s="2">
        <v>73</v>
      </c>
      <c r="B1088" s="4" t="s">
        <v>1731</v>
      </c>
      <c r="C1088" s="34" t="s">
        <v>1976</v>
      </c>
      <c r="D1088" s="35" t="s">
        <v>16</v>
      </c>
      <c r="E1088" s="36">
        <v>400000</v>
      </c>
      <c r="F1088" s="33"/>
      <c r="H1088" s="46">
        <v>400000</v>
      </c>
    </row>
    <row r="1089" spans="1:9" s="1" customFormat="1" ht="15.75" x14ac:dyDescent="0.25">
      <c r="A1089" s="33">
        <v>74</v>
      </c>
      <c r="B1089" s="4" t="s">
        <v>1732</v>
      </c>
      <c r="C1089" s="34" t="s">
        <v>111</v>
      </c>
      <c r="D1089" s="35" t="s">
        <v>16</v>
      </c>
      <c r="E1089" s="36">
        <v>400000</v>
      </c>
      <c r="F1089" s="33"/>
      <c r="H1089" s="46">
        <v>400000</v>
      </c>
    </row>
    <row r="1090" spans="1:9" s="1" customFormat="1" ht="15.75" x14ac:dyDescent="0.25">
      <c r="A1090" s="2">
        <v>75</v>
      </c>
      <c r="B1090" s="4" t="s">
        <v>1733</v>
      </c>
      <c r="C1090" s="34" t="s">
        <v>337</v>
      </c>
      <c r="D1090" s="35" t="s">
        <v>16</v>
      </c>
      <c r="E1090" s="36">
        <v>400000</v>
      </c>
      <c r="F1090" s="33"/>
      <c r="H1090" s="46">
        <v>400000</v>
      </c>
    </row>
    <row r="1091" spans="1:9" s="1" customFormat="1" ht="15.75" x14ac:dyDescent="0.25">
      <c r="A1091" s="33">
        <v>76</v>
      </c>
      <c r="B1091" s="4" t="s">
        <v>1734</v>
      </c>
      <c r="C1091" s="34" t="s">
        <v>381</v>
      </c>
      <c r="D1091" s="35" t="s">
        <v>16</v>
      </c>
      <c r="E1091" s="36">
        <v>400000</v>
      </c>
      <c r="F1091" s="33"/>
      <c r="H1091" s="46">
        <v>400000</v>
      </c>
    </row>
    <row r="1092" spans="1:9" s="1" customFormat="1" ht="15.75" x14ac:dyDescent="0.25">
      <c r="A1092" s="2">
        <v>77</v>
      </c>
      <c r="B1092" s="4" t="s">
        <v>1735</v>
      </c>
      <c r="C1092" s="34" t="s">
        <v>382</v>
      </c>
      <c r="D1092" s="35" t="s">
        <v>16</v>
      </c>
      <c r="E1092" s="36">
        <v>400000</v>
      </c>
      <c r="F1092" s="33"/>
      <c r="H1092" s="46">
        <v>400000</v>
      </c>
    </row>
    <row r="1093" spans="1:9" s="1" customFormat="1" ht="15.75" x14ac:dyDescent="0.25">
      <c r="A1093" s="33">
        <v>78</v>
      </c>
      <c r="B1093" s="4" t="s">
        <v>1736</v>
      </c>
      <c r="C1093" s="34" t="s">
        <v>1977</v>
      </c>
      <c r="D1093" s="35" t="s">
        <v>55</v>
      </c>
      <c r="E1093" s="36">
        <v>370000</v>
      </c>
      <c r="F1093" s="33"/>
      <c r="H1093" s="46">
        <v>370000</v>
      </c>
    </row>
    <row r="1094" spans="1:9" s="1" customFormat="1" ht="15.75" x14ac:dyDescent="0.25">
      <c r="A1094" s="2">
        <v>79</v>
      </c>
      <c r="B1094" s="4" t="s">
        <v>1737</v>
      </c>
      <c r="C1094" s="34" t="s">
        <v>1978</v>
      </c>
      <c r="D1094" s="35" t="s">
        <v>55</v>
      </c>
      <c r="E1094" s="36">
        <v>370000</v>
      </c>
      <c r="F1094" s="33"/>
      <c r="H1094" s="46">
        <v>370000</v>
      </c>
    </row>
    <row r="1095" spans="1:9" s="1" customFormat="1" ht="15.75" x14ac:dyDescent="0.25">
      <c r="A1095" s="33">
        <v>80</v>
      </c>
      <c r="B1095" s="4" t="s">
        <v>1738</v>
      </c>
      <c r="C1095" s="34" t="s">
        <v>1979</v>
      </c>
      <c r="D1095" s="35" t="s">
        <v>16</v>
      </c>
      <c r="E1095" s="36">
        <v>400000</v>
      </c>
      <c r="F1095" s="33"/>
      <c r="H1095" s="46">
        <v>400000</v>
      </c>
    </row>
    <row r="1096" spans="1:9" s="1" customFormat="1" ht="15.75" x14ac:dyDescent="0.25">
      <c r="A1096" s="2">
        <v>81</v>
      </c>
      <c r="B1096" s="4" t="s">
        <v>1739</v>
      </c>
      <c r="C1096" s="34" t="s">
        <v>1980</v>
      </c>
      <c r="D1096" s="35" t="s">
        <v>1100</v>
      </c>
      <c r="E1096" s="36">
        <v>430000</v>
      </c>
      <c r="F1096" s="33"/>
      <c r="H1096" s="46">
        <v>430000</v>
      </c>
    </row>
    <row r="1097" spans="1:9" s="1" customFormat="1" ht="15.75" x14ac:dyDescent="0.25">
      <c r="A1097" s="33">
        <v>82</v>
      </c>
      <c r="B1097" s="4" t="s">
        <v>1740</v>
      </c>
      <c r="C1097" s="34" t="s">
        <v>1026</v>
      </c>
      <c r="D1097" s="35" t="s">
        <v>16</v>
      </c>
      <c r="E1097" s="36">
        <v>400000</v>
      </c>
      <c r="F1097" s="33"/>
      <c r="H1097" s="46">
        <v>400000</v>
      </c>
    </row>
    <row r="1098" spans="1:9" s="1" customFormat="1" ht="15.75" x14ac:dyDescent="0.25">
      <c r="A1098" s="2">
        <v>83</v>
      </c>
      <c r="B1098" s="4" t="s">
        <v>1741</v>
      </c>
      <c r="C1098" s="34" t="s">
        <v>1981</v>
      </c>
      <c r="D1098" s="35" t="s">
        <v>16</v>
      </c>
      <c r="E1098" s="36">
        <v>400000</v>
      </c>
      <c r="F1098" s="33"/>
      <c r="H1098" s="46">
        <v>400000</v>
      </c>
    </row>
    <row r="1099" spans="1:9" s="1" customFormat="1" ht="15.75" x14ac:dyDescent="0.25">
      <c r="A1099" s="33">
        <v>84</v>
      </c>
      <c r="B1099" s="4" t="s">
        <v>1742</v>
      </c>
      <c r="C1099" s="34" t="s">
        <v>1982</v>
      </c>
      <c r="D1099" s="35" t="s">
        <v>16</v>
      </c>
      <c r="E1099" s="36">
        <v>400000</v>
      </c>
      <c r="F1099" s="33"/>
      <c r="H1099" s="46">
        <v>400000</v>
      </c>
    </row>
    <row r="1100" spans="1:9" s="1" customFormat="1" ht="15.75" x14ac:dyDescent="0.25">
      <c r="A1100" s="2">
        <v>85</v>
      </c>
      <c r="B1100" s="4" t="s">
        <v>1743</v>
      </c>
      <c r="C1100" s="34" t="s">
        <v>1983</v>
      </c>
      <c r="D1100" s="35" t="s">
        <v>1100</v>
      </c>
      <c r="E1100" s="36">
        <v>430000</v>
      </c>
      <c r="F1100" s="33"/>
      <c r="H1100" s="46">
        <v>430000</v>
      </c>
    </row>
    <row r="1101" spans="1:9" s="1" customFormat="1" ht="15.75" x14ac:dyDescent="0.25">
      <c r="A1101" s="33">
        <v>86</v>
      </c>
      <c r="B1101" s="4" t="s">
        <v>1744</v>
      </c>
      <c r="C1101" s="34" t="s">
        <v>1984</v>
      </c>
      <c r="D1101" s="35" t="s">
        <v>1100</v>
      </c>
      <c r="E1101" s="36">
        <v>430000</v>
      </c>
      <c r="F1101" s="33"/>
      <c r="H1101" s="46">
        <v>430000</v>
      </c>
    </row>
    <row r="1102" spans="1:9" s="1" customFormat="1" ht="15.75" x14ac:dyDescent="0.25">
      <c r="A1102" s="2">
        <v>87</v>
      </c>
      <c r="B1102" s="4" t="s">
        <v>1745</v>
      </c>
      <c r="C1102" s="34" t="s">
        <v>1581</v>
      </c>
      <c r="D1102" s="35" t="s">
        <v>16</v>
      </c>
      <c r="E1102" s="36">
        <v>400000</v>
      </c>
      <c r="F1102" s="33"/>
      <c r="H1102" s="46">
        <v>400000</v>
      </c>
    </row>
    <row r="1103" spans="1:9" s="1" customFormat="1" ht="15.75" x14ac:dyDescent="0.25">
      <c r="A1103" s="33">
        <v>88</v>
      </c>
      <c r="B1103" s="4" t="s">
        <v>1746</v>
      </c>
      <c r="C1103" s="34" t="s">
        <v>1985</v>
      </c>
      <c r="D1103" s="35" t="s">
        <v>16</v>
      </c>
      <c r="E1103" s="36">
        <v>400000</v>
      </c>
      <c r="F1103" s="33"/>
      <c r="H1103" s="46">
        <v>400000</v>
      </c>
      <c r="I1103" s="1">
        <f>480+370</f>
        <v>850</v>
      </c>
    </row>
    <row r="1104" spans="1:9" s="1" customFormat="1" ht="15.75" x14ac:dyDescent="0.25">
      <c r="A1104" s="2">
        <v>89</v>
      </c>
      <c r="B1104" s="4" t="s">
        <v>1747</v>
      </c>
      <c r="C1104" s="34" t="s">
        <v>1986</v>
      </c>
      <c r="D1104" s="35" t="s">
        <v>16</v>
      </c>
      <c r="E1104" s="36">
        <v>400000</v>
      </c>
      <c r="F1104" s="33"/>
      <c r="H1104" s="46">
        <v>400000</v>
      </c>
    </row>
    <row r="1105" spans="1:8" s="1" customFormat="1" ht="15.75" x14ac:dyDescent="0.25">
      <c r="A1105" s="33">
        <v>90</v>
      </c>
      <c r="B1105" s="4" t="s">
        <v>1748</v>
      </c>
      <c r="C1105" s="34" t="s">
        <v>1987</v>
      </c>
      <c r="D1105" s="35" t="s">
        <v>1100</v>
      </c>
      <c r="E1105" s="36">
        <v>430000</v>
      </c>
      <c r="F1105" s="33"/>
      <c r="H1105" s="46">
        <v>430000</v>
      </c>
    </row>
    <row r="1106" spans="1:8" s="1" customFormat="1" ht="15.75" x14ac:dyDescent="0.25">
      <c r="A1106" s="2">
        <v>91</v>
      </c>
      <c r="B1106" s="4" t="s">
        <v>1749</v>
      </c>
      <c r="C1106" s="34" t="s">
        <v>175</v>
      </c>
      <c r="D1106" s="35" t="s">
        <v>16</v>
      </c>
      <c r="E1106" s="36">
        <v>400000</v>
      </c>
      <c r="F1106" s="33"/>
      <c r="H1106" s="46">
        <v>400000</v>
      </c>
    </row>
    <row r="1107" spans="1:8" s="1" customFormat="1" ht="15.75" x14ac:dyDescent="0.25">
      <c r="A1107" s="33">
        <v>92</v>
      </c>
      <c r="B1107" s="4" t="s">
        <v>1750</v>
      </c>
      <c r="C1107" s="34" t="s">
        <v>1988</v>
      </c>
      <c r="D1107" s="35" t="s">
        <v>16</v>
      </c>
      <c r="E1107" s="36">
        <v>400000</v>
      </c>
      <c r="F1107" s="33"/>
      <c r="H1107" s="46">
        <v>400000</v>
      </c>
    </row>
    <row r="1108" spans="1:8" s="1" customFormat="1" ht="15.75" x14ac:dyDescent="0.25">
      <c r="A1108" s="2">
        <v>93</v>
      </c>
      <c r="B1108" s="4" t="s">
        <v>1751</v>
      </c>
      <c r="C1108" s="34" t="s">
        <v>1989</v>
      </c>
      <c r="D1108" s="35" t="s">
        <v>16</v>
      </c>
      <c r="E1108" s="36">
        <v>400000</v>
      </c>
      <c r="F1108" s="33"/>
      <c r="H1108" s="46">
        <v>400000</v>
      </c>
    </row>
    <row r="1109" spans="1:8" s="1" customFormat="1" ht="15.75" x14ac:dyDescent="0.25">
      <c r="A1109" s="33">
        <v>94</v>
      </c>
      <c r="B1109" s="4" t="s">
        <v>1752</v>
      </c>
      <c r="C1109" s="34" t="s">
        <v>1990</v>
      </c>
      <c r="D1109" s="35" t="s">
        <v>16</v>
      </c>
      <c r="E1109" s="36">
        <v>400000</v>
      </c>
      <c r="F1109" s="33"/>
      <c r="H1109" s="46">
        <v>400000</v>
      </c>
    </row>
    <row r="1110" spans="1:8" s="1" customFormat="1" ht="15.75" x14ac:dyDescent="0.25">
      <c r="A1110" s="2">
        <v>95</v>
      </c>
      <c r="B1110" s="4" t="s">
        <v>1753</v>
      </c>
      <c r="C1110" s="34" t="s">
        <v>1991</v>
      </c>
      <c r="D1110" s="35" t="s">
        <v>16</v>
      </c>
      <c r="E1110" s="36">
        <v>400000</v>
      </c>
      <c r="F1110" s="33"/>
      <c r="H1110" s="46">
        <v>400000</v>
      </c>
    </row>
    <row r="1111" spans="1:8" s="1" customFormat="1" ht="15.75" x14ac:dyDescent="0.25">
      <c r="A1111" s="33">
        <v>96</v>
      </c>
      <c r="B1111" s="4" t="s">
        <v>1754</v>
      </c>
      <c r="C1111" s="34" t="s">
        <v>1992</v>
      </c>
      <c r="D1111" s="35" t="s">
        <v>16</v>
      </c>
      <c r="E1111" s="36">
        <v>400000</v>
      </c>
      <c r="F1111" s="33"/>
      <c r="H1111" s="46">
        <v>400000</v>
      </c>
    </row>
    <row r="1112" spans="1:8" s="1" customFormat="1" ht="15.75" x14ac:dyDescent="0.25">
      <c r="A1112" s="2">
        <v>97</v>
      </c>
      <c r="B1112" s="4" t="s">
        <v>1755</v>
      </c>
      <c r="C1112" s="34" t="s">
        <v>1993</v>
      </c>
      <c r="D1112" s="35" t="s">
        <v>19</v>
      </c>
      <c r="E1112" s="36">
        <v>560000</v>
      </c>
      <c r="F1112" s="33"/>
      <c r="H1112" s="46">
        <v>560000</v>
      </c>
    </row>
    <row r="1113" spans="1:8" s="1" customFormat="1" ht="15.75" x14ac:dyDescent="0.25">
      <c r="A1113" s="33">
        <v>98</v>
      </c>
      <c r="B1113" s="4" t="s">
        <v>1756</v>
      </c>
      <c r="C1113" s="34" t="s">
        <v>1993</v>
      </c>
      <c r="D1113" s="35" t="s">
        <v>16</v>
      </c>
      <c r="E1113" s="36">
        <v>400000</v>
      </c>
      <c r="F1113" s="33"/>
      <c r="H1113" s="46">
        <v>400000</v>
      </c>
    </row>
    <row r="1114" spans="1:8" s="1" customFormat="1" ht="15.75" x14ac:dyDescent="0.25">
      <c r="A1114" s="2">
        <v>99</v>
      </c>
      <c r="B1114" s="4" t="s">
        <v>1757</v>
      </c>
      <c r="C1114" s="34" t="s">
        <v>1994</v>
      </c>
      <c r="D1114" s="35" t="s">
        <v>16</v>
      </c>
      <c r="E1114" s="36">
        <v>400000</v>
      </c>
      <c r="F1114" s="33"/>
      <c r="H1114" s="46">
        <v>400000</v>
      </c>
    </row>
    <row r="1115" spans="1:8" s="1" customFormat="1" ht="15.75" x14ac:dyDescent="0.25">
      <c r="A1115" s="33">
        <v>100</v>
      </c>
      <c r="B1115" s="4" t="s">
        <v>1758</v>
      </c>
      <c r="C1115" s="34" t="s">
        <v>1995</v>
      </c>
      <c r="D1115" s="35" t="s">
        <v>16</v>
      </c>
      <c r="E1115" s="36">
        <v>400000</v>
      </c>
      <c r="F1115" s="33"/>
      <c r="H1115" s="46">
        <v>400000</v>
      </c>
    </row>
    <row r="1116" spans="1:8" s="1" customFormat="1" ht="15.75" x14ac:dyDescent="0.25">
      <c r="A1116" s="2">
        <v>101</v>
      </c>
      <c r="B1116" s="4" t="s">
        <v>1759</v>
      </c>
      <c r="C1116" s="34" t="s">
        <v>1996</v>
      </c>
      <c r="D1116" s="35" t="s">
        <v>16</v>
      </c>
      <c r="E1116" s="36">
        <v>400000</v>
      </c>
      <c r="F1116" s="33"/>
      <c r="H1116" s="46">
        <v>400000</v>
      </c>
    </row>
    <row r="1117" spans="1:8" s="1" customFormat="1" ht="15.75" x14ac:dyDescent="0.25">
      <c r="A1117" s="33">
        <v>102</v>
      </c>
      <c r="B1117" s="4" t="s">
        <v>1760</v>
      </c>
      <c r="C1117" s="34" t="s">
        <v>1997</v>
      </c>
      <c r="D1117" s="35" t="s">
        <v>16</v>
      </c>
      <c r="E1117" s="36">
        <v>400000</v>
      </c>
      <c r="F1117" s="33"/>
      <c r="H1117" s="46">
        <v>400000</v>
      </c>
    </row>
    <row r="1118" spans="1:8" s="1" customFormat="1" ht="15.75" x14ac:dyDescent="0.25">
      <c r="A1118" s="2">
        <v>103</v>
      </c>
      <c r="B1118" s="4" t="s">
        <v>1761</v>
      </c>
      <c r="C1118" s="34" t="s">
        <v>1998</v>
      </c>
      <c r="D1118" s="35" t="s">
        <v>16</v>
      </c>
      <c r="E1118" s="36">
        <v>400000</v>
      </c>
      <c r="F1118" s="33"/>
      <c r="H1118" s="46">
        <v>400000</v>
      </c>
    </row>
    <row r="1119" spans="1:8" s="1" customFormat="1" ht="15.75" x14ac:dyDescent="0.25">
      <c r="A1119" s="33">
        <v>104</v>
      </c>
      <c r="B1119" s="4" t="s">
        <v>1762</v>
      </c>
      <c r="C1119" s="34" t="s">
        <v>1999</v>
      </c>
      <c r="D1119" s="35" t="s">
        <v>16</v>
      </c>
      <c r="E1119" s="36">
        <v>400000</v>
      </c>
      <c r="F1119" s="33"/>
      <c r="G1119" s="46">
        <v>400000</v>
      </c>
    </row>
    <row r="1120" spans="1:8" s="1" customFormat="1" ht="15.75" x14ac:dyDescent="0.25">
      <c r="A1120" s="2">
        <v>105</v>
      </c>
      <c r="B1120" s="4" t="s">
        <v>1763</v>
      </c>
      <c r="C1120" s="34" t="s">
        <v>2000</v>
      </c>
      <c r="D1120" s="35" t="s">
        <v>16</v>
      </c>
      <c r="E1120" s="36">
        <v>400000</v>
      </c>
      <c r="F1120" s="33"/>
      <c r="G1120" s="46">
        <v>400000</v>
      </c>
    </row>
    <row r="1121" spans="1:12" s="1" customFormat="1" ht="15.75" x14ac:dyDescent="0.25">
      <c r="A1121" s="33">
        <v>106</v>
      </c>
      <c r="B1121" s="4" t="s">
        <v>1764</v>
      </c>
      <c r="C1121" s="34" t="s">
        <v>2001</v>
      </c>
      <c r="D1121" s="35" t="s">
        <v>16</v>
      </c>
      <c r="E1121" s="36">
        <v>400000</v>
      </c>
      <c r="F1121" s="33"/>
      <c r="G1121" s="46">
        <v>400000</v>
      </c>
    </row>
    <row r="1122" spans="1:12" s="1" customFormat="1" ht="15.75" x14ac:dyDescent="0.25">
      <c r="A1122" s="2">
        <v>107</v>
      </c>
      <c r="B1122" s="4" t="s">
        <v>1765</v>
      </c>
      <c r="C1122" s="34" t="s">
        <v>216</v>
      </c>
      <c r="D1122" s="35" t="s">
        <v>16</v>
      </c>
      <c r="E1122" s="36">
        <v>400000</v>
      </c>
      <c r="F1122" s="33"/>
      <c r="G1122" s="46">
        <v>400000</v>
      </c>
    </row>
    <row r="1123" spans="1:12" s="1" customFormat="1" ht="15.75" x14ac:dyDescent="0.25">
      <c r="A1123" s="33">
        <v>108</v>
      </c>
      <c r="B1123" s="4" t="s">
        <v>1766</v>
      </c>
      <c r="C1123" s="34" t="s">
        <v>2002</v>
      </c>
      <c r="D1123" s="35" t="s">
        <v>16</v>
      </c>
      <c r="E1123" s="36">
        <v>400000</v>
      </c>
      <c r="F1123" s="33"/>
      <c r="G1123" s="46">
        <v>400000</v>
      </c>
    </row>
    <row r="1124" spans="1:12" s="1" customFormat="1" ht="15.75" x14ac:dyDescent="0.25">
      <c r="A1124" s="2">
        <v>109</v>
      </c>
      <c r="B1124" s="4" t="s">
        <v>1767</v>
      </c>
      <c r="C1124" s="34" t="s">
        <v>2003</v>
      </c>
      <c r="D1124" s="35" t="s">
        <v>16</v>
      </c>
      <c r="E1124" s="36">
        <v>400000</v>
      </c>
      <c r="F1124" s="33"/>
      <c r="G1124" s="46">
        <v>400000</v>
      </c>
    </row>
    <row r="1125" spans="1:12" s="1" customFormat="1" ht="15.75" x14ac:dyDescent="0.25">
      <c r="A1125" s="33">
        <v>110</v>
      </c>
      <c r="B1125" s="4" t="s">
        <v>1768</v>
      </c>
      <c r="C1125" s="34" t="s">
        <v>2004</v>
      </c>
      <c r="D1125" s="35" t="s">
        <v>16</v>
      </c>
      <c r="E1125" s="36">
        <v>400000</v>
      </c>
      <c r="F1125" s="33"/>
      <c r="G1125" s="46">
        <v>400000</v>
      </c>
    </row>
    <row r="1126" spans="1:12" s="1" customFormat="1" ht="15.75" x14ac:dyDescent="0.25">
      <c r="A1126" s="2">
        <v>111</v>
      </c>
      <c r="B1126" s="4" t="s">
        <v>1769</v>
      </c>
      <c r="C1126" s="34" t="s">
        <v>2005</v>
      </c>
      <c r="D1126" s="35" t="s">
        <v>55</v>
      </c>
      <c r="E1126" s="36">
        <v>370000</v>
      </c>
      <c r="F1126" s="33"/>
      <c r="G1126" s="46">
        <v>370000</v>
      </c>
    </row>
    <row r="1127" spans="1:12" s="1" customFormat="1" ht="15.75" x14ac:dyDescent="0.25">
      <c r="A1127" s="33">
        <v>112</v>
      </c>
      <c r="B1127" s="4" t="s">
        <v>1770</v>
      </c>
      <c r="C1127" s="34" t="s">
        <v>2006</v>
      </c>
      <c r="D1127" s="35" t="s">
        <v>1100</v>
      </c>
      <c r="E1127" s="36">
        <v>430000</v>
      </c>
      <c r="F1127" s="33"/>
      <c r="G1127" s="46">
        <v>430000</v>
      </c>
    </row>
    <row r="1128" spans="1:12" s="1" customFormat="1" ht="15.75" x14ac:dyDescent="0.25">
      <c r="A1128" s="2">
        <v>113</v>
      </c>
      <c r="B1128" s="4" t="s">
        <v>1771</v>
      </c>
      <c r="C1128" s="34" t="s">
        <v>2007</v>
      </c>
      <c r="D1128" s="35" t="s">
        <v>1100</v>
      </c>
      <c r="E1128" s="36">
        <v>430000</v>
      </c>
      <c r="F1128" s="33"/>
      <c r="G1128" s="46">
        <v>430000</v>
      </c>
    </row>
    <row r="1129" spans="1:12" s="1" customFormat="1" ht="15.75" x14ac:dyDescent="0.25">
      <c r="A1129" s="33">
        <v>114</v>
      </c>
      <c r="B1129" s="4" t="s">
        <v>1772</v>
      </c>
      <c r="C1129" s="34" t="s">
        <v>2008</v>
      </c>
      <c r="D1129" s="35" t="s">
        <v>1100</v>
      </c>
      <c r="E1129" s="36">
        <v>430000</v>
      </c>
      <c r="F1129" s="33"/>
      <c r="G1129" s="46">
        <v>430000</v>
      </c>
    </row>
    <row r="1130" spans="1:12" s="1" customFormat="1" ht="15.75" x14ac:dyDescent="0.25">
      <c r="A1130" s="2">
        <v>115</v>
      </c>
      <c r="B1130" s="4" t="s">
        <v>1773</v>
      </c>
      <c r="C1130" s="34" t="s">
        <v>2009</v>
      </c>
      <c r="D1130" s="35" t="s">
        <v>16</v>
      </c>
      <c r="E1130" s="36">
        <v>400000</v>
      </c>
      <c r="F1130" s="33"/>
      <c r="G1130" s="46">
        <v>400000</v>
      </c>
      <c r="L1130" s="1">
        <f>21790-2700</f>
        <v>19090</v>
      </c>
    </row>
    <row r="1131" spans="1:12" s="1" customFormat="1" ht="15.75" x14ac:dyDescent="0.25">
      <c r="A1131" s="33">
        <v>116</v>
      </c>
      <c r="B1131" s="4" t="s">
        <v>1774</v>
      </c>
      <c r="C1131" s="34" t="s">
        <v>2010</v>
      </c>
      <c r="D1131" s="35" t="s">
        <v>16</v>
      </c>
      <c r="E1131" s="36">
        <v>400000</v>
      </c>
      <c r="F1131" s="33"/>
      <c r="G1131" s="46">
        <v>400000</v>
      </c>
    </row>
    <row r="1132" spans="1:12" s="1" customFormat="1" ht="15.75" x14ac:dyDescent="0.25">
      <c r="A1132" s="2">
        <v>117</v>
      </c>
      <c r="B1132" s="4" t="s">
        <v>1775</v>
      </c>
      <c r="C1132" s="34" t="s">
        <v>2011</v>
      </c>
      <c r="D1132" s="35" t="s">
        <v>55</v>
      </c>
      <c r="E1132" s="36">
        <v>370000</v>
      </c>
      <c r="F1132" s="33"/>
      <c r="G1132" s="46">
        <v>370000</v>
      </c>
    </row>
    <row r="1133" spans="1:12" s="1" customFormat="1" ht="15.75" x14ac:dyDescent="0.25">
      <c r="A1133" s="33">
        <v>118</v>
      </c>
      <c r="B1133" s="4" t="s">
        <v>1776</v>
      </c>
      <c r="C1133" s="34" t="s">
        <v>2012</v>
      </c>
      <c r="D1133" s="35" t="s">
        <v>2051</v>
      </c>
      <c r="E1133" s="36">
        <v>935000</v>
      </c>
      <c r="F1133" s="33"/>
      <c r="G1133" s="38"/>
      <c r="H1133" s="46">
        <v>935000</v>
      </c>
    </row>
    <row r="1134" spans="1:12" s="1" customFormat="1" ht="15.75" x14ac:dyDescent="0.25">
      <c r="A1134" s="2">
        <v>119</v>
      </c>
      <c r="B1134" s="4" t="s">
        <v>1777</v>
      </c>
      <c r="C1134" s="34" t="s">
        <v>2013</v>
      </c>
      <c r="D1134" s="35" t="s">
        <v>16</v>
      </c>
      <c r="E1134" s="36">
        <v>400000</v>
      </c>
      <c r="F1134" s="33"/>
      <c r="H1134" s="46">
        <v>400000</v>
      </c>
    </row>
    <row r="1135" spans="1:12" s="1" customFormat="1" ht="15.75" x14ac:dyDescent="0.25">
      <c r="A1135" s="33">
        <v>120</v>
      </c>
      <c r="B1135" s="4" t="s">
        <v>1778</v>
      </c>
      <c r="C1135" s="34" t="s">
        <v>2014</v>
      </c>
      <c r="D1135" s="35" t="s">
        <v>16</v>
      </c>
      <c r="E1135" s="36">
        <v>400000</v>
      </c>
      <c r="F1135" s="33"/>
      <c r="H1135" s="46">
        <v>400000</v>
      </c>
      <c r="L1135" s="1">
        <f>72*150+82*80+4000+430</f>
        <v>21790</v>
      </c>
    </row>
    <row r="1136" spans="1:12" s="1" customFormat="1" ht="15.75" x14ac:dyDescent="0.25">
      <c r="A1136" s="2">
        <v>121</v>
      </c>
      <c r="B1136" s="4" t="s">
        <v>1779</v>
      </c>
      <c r="C1136" s="34" t="s">
        <v>2015</v>
      </c>
      <c r="D1136" s="35" t="s">
        <v>16</v>
      </c>
      <c r="E1136" s="36">
        <v>400000</v>
      </c>
      <c r="F1136" s="33"/>
      <c r="H1136" s="46">
        <v>400000</v>
      </c>
    </row>
    <row r="1137" spans="1:8" s="1" customFormat="1" ht="15.75" x14ac:dyDescent="0.25">
      <c r="A1137" s="33">
        <v>122</v>
      </c>
      <c r="B1137" s="4" t="s">
        <v>1780</v>
      </c>
      <c r="C1137" s="34" t="s">
        <v>2016</v>
      </c>
      <c r="D1137" s="35" t="s">
        <v>1100</v>
      </c>
      <c r="E1137" s="36">
        <v>430000</v>
      </c>
      <c r="F1137" s="33"/>
      <c r="H1137" s="46">
        <v>430000</v>
      </c>
    </row>
    <row r="1138" spans="1:8" s="1" customFormat="1" ht="15.75" x14ac:dyDescent="0.25">
      <c r="A1138" s="2">
        <v>123</v>
      </c>
      <c r="B1138" s="4" t="s">
        <v>1781</v>
      </c>
      <c r="C1138" s="34" t="s">
        <v>2017</v>
      </c>
      <c r="D1138" s="35" t="s">
        <v>1100</v>
      </c>
      <c r="E1138" s="36">
        <v>430000</v>
      </c>
      <c r="F1138" s="33"/>
      <c r="H1138" s="46">
        <v>430000</v>
      </c>
    </row>
    <row r="1139" spans="1:8" s="1" customFormat="1" ht="15.75" x14ac:dyDescent="0.25">
      <c r="A1139" s="33">
        <v>124</v>
      </c>
      <c r="B1139" s="4" t="s">
        <v>1782</v>
      </c>
      <c r="C1139" s="34" t="s">
        <v>2018</v>
      </c>
      <c r="D1139" s="35" t="s">
        <v>1100</v>
      </c>
      <c r="E1139" s="36">
        <v>430000</v>
      </c>
      <c r="F1139" s="33"/>
      <c r="H1139" s="46">
        <v>430000</v>
      </c>
    </row>
    <row r="1140" spans="1:8" s="1" customFormat="1" ht="15.75" x14ac:dyDescent="0.25">
      <c r="A1140" s="2">
        <v>125</v>
      </c>
      <c r="B1140" s="4" t="s">
        <v>1783</v>
      </c>
      <c r="C1140" s="34" t="s">
        <v>2019</v>
      </c>
      <c r="D1140" s="35" t="s">
        <v>1100</v>
      </c>
      <c r="E1140" s="36">
        <v>430000</v>
      </c>
      <c r="F1140" s="33"/>
      <c r="H1140" s="46">
        <v>430000</v>
      </c>
    </row>
    <row r="1141" spans="1:8" s="1" customFormat="1" ht="15.75" x14ac:dyDescent="0.25">
      <c r="A1141" s="33">
        <v>126</v>
      </c>
      <c r="B1141" s="4" t="s">
        <v>1784</v>
      </c>
      <c r="C1141" s="34" t="s">
        <v>2020</v>
      </c>
      <c r="D1141" s="35" t="s">
        <v>1100</v>
      </c>
      <c r="E1141" s="36">
        <v>430000</v>
      </c>
      <c r="F1141" s="33"/>
      <c r="H1141" s="46">
        <v>430000</v>
      </c>
    </row>
    <row r="1142" spans="1:8" s="1" customFormat="1" ht="15.75" x14ac:dyDescent="0.25">
      <c r="A1142" s="2">
        <v>127</v>
      </c>
      <c r="B1142" s="4" t="s">
        <v>1785</v>
      </c>
      <c r="C1142" s="34" t="s">
        <v>2021</v>
      </c>
      <c r="D1142" s="35" t="s">
        <v>16</v>
      </c>
      <c r="E1142" s="36">
        <v>400000</v>
      </c>
      <c r="F1142" s="33"/>
      <c r="H1142" s="46">
        <v>400000</v>
      </c>
    </row>
    <row r="1143" spans="1:8" s="1" customFormat="1" ht="15.75" x14ac:dyDescent="0.25">
      <c r="A1143" s="33">
        <v>128</v>
      </c>
      <c r="B1143" s="4" t="s">
        <v>1786</v>
      </c>
      <c r="C1143" s="34" t="s">
        <v>2009</v>
      </c>
      <c r="D1143" s="35" t="s">
        <v>16</v>
      </c>
      <c r="E1143" s="36">
        <v>400000</v>
      </c>
      <c r="F1143" s="33"/>
      <c r="H1143" s="46">
        <v>400000</v>
      </c>
    </row>
    <row r="1144" spans="1:8" s="1" customFormat="1" ht="15.75" x14ac:dyDescent="0.25">
      <c r="A1144" s="2">
        <v>129</v>
      </c>
      <c r="B1144" s="4" t="s">
        <v>1787</v>
      </c>
      <c r="C1144" s="34" t="s">
        <v>2022</v>
      </c>
      <c r="D1144" s="35" t="s">
        <v>16</v>
      </c>
      <c r="E1144" s="36">
        <v>400000</v>
      </c>
      <c r="F1144" s="33"/>
      <c r="H1144" s="46">
        <v>400000</v>
      </c>
    </row>
    <row r="1145" spans="1:8" s="1" customFormat="1" ht="15.75" x14ac:dyDescent="0.25">
      <c r="A1145" s="33">
        <v>130</v>
      </c>
      <c r="B1145" s="4" t="s">
        <v>1788</v>
      </c>
      <c r="C1145" s="34" t="s">
        <v>2023</v>
      </c>
      <c r="D1145" s="35" t="s">
        <v>16</v>
      </c>
      <c r="E1145" s="36">
        <v>400000</v>
      </c>
      <c r="F1145" s="33"/>
      <c r="H1145" s="46">
        <v>400000</v>
      </c>
    </row>
    <row r="1146" spans="1:8" s="1" customFormat="1" ht="15.75" x14ac:dyDescent="0.25">
      <c r="A1146" s="2">
        <v>131</v>
      </c>
      <c r="B1146" s="4" t="s">
        <v>1789</v>
      </c>
      <c r="C1146" s="34" t="s">
        <v>2024</v>
      </c>
      <c r="D1146" s="35" t="s">
        <v>16</v>
      </c>
      <c r="E1146" s="36">
        <v>400000</v>
      </c>
      <c r="F1146" s="33"/>
      <c r="H1146" s="46">
        <v>400000</v>
      </c>
    </row>
    <row r="1147" spans="1:8" s="1" customFormat="1" ht="15.75" x14ac:dyDescent="0.25">
      <c r="A1147" s="33">
        <v>132</v>
      </c>
      <c r="B1147" s="4" t="s">
        <v>1790</v>
      </c>
      <c r="C1147" s="34" t="s">
        <v>2025</v>
      </c>
      <c r="D1147" s="35" t="s">
        <v>1100</v>
      </c>
      <c r="E1147" s="36">
        <v>430000</v>
      </c>
      <c r="F1147" s="33"/>
      <c r="H1147" s="46">
        <v>430000</v>
      </c>
    </row>
    <row r="1148" spans="1:8" s="1" customFormat="1" ht="15.75" x14ac:dyDescent="0.25">
      <c r="A1148" s="2">
        <v>133</v>
      </c>
      <c r="B1148" s="4" t="s">
        <v>1791</v>
      </c>
      <c r="C1148" s="34" t="s">
        <v>2026</v>
      </c>
      <c r="D1148" s="35" t="s">
        <v>1100</v>
      </c>
      <c r="E1148" s="36">
        <v>430000</v>
      </c>
      <c r="F1148" s="33"/>
      <c r="H1148" s="46">
        <v>430000</v>
      </c>
    </row>
    <row r="1149" spans="1:8" s="1" customFormat="1" ht="15.75" x14ac:dyDescent="0.25">
      <c r="A1149" s="33">
        <v>134</v>
      </c>
      <c r="B1149" s="4" t="s">
        <v>1792</v>
      </c>
      <c r="C1149" s="34" t="s">
        <v>2027</v>
      </c>
      <c r="D1149" s="35" t="s">
        <v>1100</v>
      </c>
      <c r="E1149" s="36">
        <v>430000</v>
      </c>
      <c r="F1149" s="33"/>
      <c r="H1149" s="46">
        <v>430000</v>
      </c>
    </row>
    <row r="1150" spans="1:8" s="1" customFormat="1" ht="15.75" x14ac:dyDescent="0.25">
      <c r="A1150" s="2">
        <v>135</v>
      </c>
      <c r="B1150" s="4" t="s">
        <v>1793</v>
      </c>
      <c r="C1150" s="34" t="s">
        <v>2028</v>
      </c>
      <c r="D1150" s="35" t="s">
        <v>1100</v>
      </c>
      <c r="E1150" s="36">
        <v>430000</v>
      </c>
      <c r="F1150" s="33"/>
      <c r="H1150" s="46">
        <v>430000</v>
      </c>
    </row>
    <row r="1151" spans="1:8" s="1" customFormat="1" ht="15.75" x14ac:dyDescent="0.25">
      <c r="A1151" s="33">
        <v>136</v>
      </c>
      <c r="B1151" s="4" t="s">
        <v>1794</v>
      </c>
      <c r="C1151" s="34" t="s">
        <v>2029</v>
      </c>
      <c r="D1151" s="35" t="s">
        <v>55</v>
      </c>
      <c r="E1151" s="36">
        <v>370000</v>
      </c>
      <c r="F1151" s="33"/>
      <c r="H1151" s="46">
        <v>370000</v>
      </c>
    </row>
    <row r="1152" spans="1:8" s="1" customFormat="1" ht="15.75" x14ac:dyDescent="0.25">
      <c r="A1152" s="2">
        <v>137</v>
      </c>
      <c r="B1152" s="4" t="s">
        <v>1795</v>
      </c>
      <c r="C1152" s="34" t="s">
        <v>363</v>
      </c>
      <c r="D1152" s="35" t="s">
        <v>16</v>
      </c>
      <c r="E1152" s="36">
        <v>400000</v>
      </c>
      <c r="F1152" s="33"/>
      <c r="H1152" s="46">
        <v>400000</v>
      </c>
    </row>
    <row r="1153" spans="1:8" s="1" customFormat="1" ht="15.75" x14ac:dyDescent="0.25">
      <c r="A1153" s="33">
        <v>138</v>
      </c>
      <c r="B1153" s="4" t="s">
        <v>1796</v>
      </c>
      <c r="C1153" s="34" t="s">
        <v>2030</v>
      </c>
      <c r="D1153" s="35" t="s">
        <v>1652</v>
      </c>
      <c r="E1153" s="36">
        <v>640000</v>
      </c>
      <c r="F1153" s="33"/>
      <c r="H1153" s="46">
        <v>640000</v>
      </c>
    </row>
    <row r="1154" spans="1:8" s="1" customFormat="1" ht="15.75" x14ac:dyDescent="0.25">
      <c r="A1154" s="2">
        <v>139</v>
      </c>
      <c r="B1154" s="4" t="s">
        <v>1797</v>
      </c>
      <c r="C1154" s="34" t="s">
        <v>2031</v>
      </c>
      <c r="D1154" s="35" t="s">
        <v>55</v>
      </c>
      <c r="E1154" s="36">
        <v>370000</v>
      </c>
      <c r="F1154" s="33"/>
      <c r="H1154" s="46">
        <v>370000</v>
      </c>
    </row>
    <row r="1155" spans="1:8" s="1" customFormat="1" ht="15.75" x14ac:dyDescent="0.25">
      <c r="A1155" s="33">
        <v>140</v>
      </c>
      <c r="B1155" s="4" t="s">
        <v>1798</v>
      </c>
      <c r="C1155" s="34" t="s">
        <v>2032</v>
      </c>
      <c r="D1155" s="35" t="s">
        <v>55</v>
      </c>
      <c r="E1155" s="36">
        <v>370000</v>
      </c>
      <c r="F1155" s="33"/>
      <c r="H1155" s="46">
        <v>370000</v>
      </c>
    </row>
    <row r="1156" spans="1:8" s="1" customFormat="1" ht="15.75" x14ac:dyDescent="0.25">
      <c r="A1156" s="2">
        <v>141</v>
      </c>
      <c r="B1156" s="4" t="s">
        <v>1799</v>
      </c>
      <c r="C1156" s="34" t="s">
        <v>2033</v>
      </c>
      <c r="D1156" s="35" t="s">
        <v>55</v>
      </c>
      <c r="E1156" s="36">
        <v>370000</v>
      </c>
      <c r="F1156" s="33"/>
      <c r="H1156" s="46">
        <v>370000</v>
      </c>
    </row>
    <row r="1157" spans="1:8" s="1" customFormat="1" ht="15.75" x14ac:dyDescent="0.25">
      <c r="A1157" s="33">
        <v>142</v>
      </c>
      <c r="B1157" s="4" t="s">
        <v>1800</v>
      </c>
      <c r="C1157" s="34" t="s">
        <v>2034</v>
      </c>
      <c r="D1157" s="35" t="s">
        <v>55</v>
      </c>
      <c r="E1157" s="36">
        <v>370000</v>
      </c>
      <c r="F1157" s="33"/>
      <c r="H1157" s="46">
        <v>370000</v>
      </c>
    </row>
    <row r="1158" spans="1:8" s="1" customFormat="1" ht="15.75" x14ac:dyDescent="0.25">
      <c r="A1158" s="2">
        <v>143</v>
      </c>
      <c r="B1158" s="4" t="s">
        <v>1801</v>
      </c>
      <c r="C1158" s="34" t="s">
        <v>2035</v>
      </c>
      <c r="D1158" s="35" t="s">
        <v>55</v>
      </c>
      <c r="E1158" s="36">
        <v>370000</v>
      </c>
      <c r="F1158" s="33"/>
      <c r="H1158" s="46">
        <v>370000</v>
      </c>
    </row>
    <row r="1159" spans="1:8" s="1" customFormat="1" ht="15.75" x14ac:dyDescent="0.25">
      <c r="A1159" s="33">
        <v>144</v>
      </c>
      <c r="B1159" s="4" t="s">
        <v>1802</v>
      </c>
      <c r="C1159" s="34" t="s">
        <v>2036</v>
      </c>
      <c r="D1159" s="35" t="s">
        <v>55</v>
      </c>
      <c r="E1159" s="36">
        <v>370000</v>
      </c>
      <c r="F1159" s="33"/>
      <c r="H1159" s="46">
        <v>370000</v>
      </c>
    </row>
    <row r="1160" spans="1:8" s="1" customFormat="1" ht="15.75" x14ac:dyDescent="0.25">
      <c r="A1160" s="2">
        <v>145</v>
      </c>
      <c r="B1160" s="4" t="s">
        <v>1803</v>
      </c>
      <c r="C1160" s="34" t="s">
        <v>2037</v>
      </c>
      <c r="D1160" s="35" t="s">
        <v>1652</v>
      </c>
      <c r="E1160" s="36">
        <v>640000</v>
      </c>
      <c r="F1160" s="33"/>
      <c r="H1160" s="46">
        <v>640000</v>
      </c>
    </row>
    <row r="1161" spans="1:8" s="1" customFormat="1" ht="15.75" x14ac:dyDescent="0.25">
      <c r="A1161" s="33">
        <v>146</v>
      </c>
      <c r="B1161" s="4" t="s">
        <v>1804</v>
      </c>
      <c r="C1161" s="34" t="s">
        <v>2038</v>
      </c>
      <c r="D1161" s="35" t="s">
        <v>16</v>
      </c>
      <c r="E1161" s="36">
        <v>400000</v>
      </c>
      <c r="F1161" s="33"/>
      <c r="H1161" s="46">
        <v>400000</v>
      </c>
    </row>
    <row r="1162" spans="1:8" s="1" customFormat="1" ht="15.75" x14ac:dyDescent="0.25">
      <c r="A1162" s="2">
        <v>147</v>
      </c>
      <c r="B1162" s="4" t="s">
        <v>1805</v>
      </c>
      <c r="C1162" s="34" t="s">
        <v>2039</v>
      </c>
      <c r="D1162" s="35" t="s">
        <v>1652</v>
      </c>
      <c r="E1162" s="36">
        <v>640000</v>
      </c>
      <c r="F1162" s="33"/>
      <c r="H1162" s="46">
        <v>640000</v>
      </c>
    </row>
    <row r="1163" spans="1:8" s="1" customFormat="1" ht="15.75" x14ac:dyDescent="0.25">
      <c r="A1163" s="33">
        <v>148</v>
      </c>
      <c r="B1163" s="4" t="s">
        <v>1806</v>
      </c>
      <c r="C1163" s="34" t="s">
        <v>2040</v>
      </c>
      <c r="D1163" s="35" t="s">
        <v>55</v>
      </c>
      <c r="E1163" s="36">
        <v>370000</v>
      </c>
      <c r="F1163" s="33"/>
      <c r="H1163" s="46">
        <v>370000</v>
      </c>
    </row>
    <row r="1164" spans="1:8" s="1" customFormat="1" ht="15.75" x14ac:dyDescent="0.25">
      <c r="A1164" s="2">
        <v>149</v>
      </c>
      <c r="B1164" s="4" t="s">
        <v>1807</v>
      </c>
      <c r="C1164" s="34" t="s">
        <v>2041</v>
      </c>
      <c r="D1164" s="35" t="s">
        <v>1652</v>
      </c>
      <c r="E1164" s="36">
        <v>640000</v>
      </c>
      <c r="F1164" s="33"/>
      <c r="H1164" s="46">
        <v>640000</v>
      </c>
    </row>
    <row r="1165" spans="1:8" s="1" customFormat="1" ht="15.75" x14ac:dyDescent="0.25">
      <c r="A1165" s="33">
        <v>150</v>
      </c>
      <c r="B1165" s="4" t="s">
        <v>1808</v>
      </c>
      <c r="C1165" s="34" t="s">
        <v>2042</v>
      </c>
      <c r="D1165" s="35" t="s">
        <v>16</v>
      </c>
      <c r="E1165" s="36">
        <v>400000</v>
      </c>
      <c r="F1165" s="33"/>
      <c r="H1165" s="46">
        <v>400000</v>
      </c>
    </row>
    <row r="1166" spans="1:8" s="1" customFormat="1" ht="15.75" x14ac:dyDescent="0.25">
      <c r="A1166" s="2">
        <v>151</v>
      </c>
      <c r="B1166" s="4" t="s">
        <v>1809</v>
      </c>
      <c r="C1166" s="34" t="s">
        <v>2043</v>
      </c>
      <c r="D1166" s="35" t="s">
        <v>16</v>
      </c>
      <c r="E1166" s="36">
        <v>400000</v>
      </c>
      <c r="F1166" s="33"/>
      <c r="H1166" s="46">
        <v>400000</v>
      </c>
    </row>
    <row r="1167" spans="1:8" s="1" customFormat="1" ht="15.75" x14ac:dyDescent="0.25">
      <c r="A1167" s="33">
        <v>152</v>
      </c>
      <c r="B1167" s="4" t="s">
        <v>1810</v>
      </c>
      <c r="C1167" s="34" t="s">
        <v>2044</v>
      </c>
      <c r="D1167" s="35" t="s">
        <v>16</v>
      </c>
      <c r="E1167" s="36">
        <v>400000</v>
      </c>
      <c r="F1167" s="33"/>
      <c r="H1167" s="46">
        <v>400000</v>
      </c>
    </row>
    <row r="1168" spans="1:8" s="1" customFormat="1" ht="15.75" x14ac:dyDescent="0.25">
      <c r="A1168" s="2">
        <v>153</v>
      </c>
      <c r="B1168" s="4" t="s">
        <v>1811</v>
      </c>
      <c r="C1168" s="34" t="s">
        <v>2045</v>
      </c>
      <c r="D1168" s="35" t="s">
        <v>16</v>
      </c>
      <c r="E1168" s="36">
        <v>400000</v>
      </c>
      <c r="F1168" s="33"/>
      <c r="H1168" s="46">
        <v>400000</v>
      </c>
    </row>
    <row r="1169" spans="1:8" s="1" customFormat="1" ht="15.75" x14ac:dyDescent="0.25">
      <c r="A1169" s="33">
        <v>154</v>
      </c>
      <c r="B1169" s="4" t="s">
        <v>1812</v>
      </c>
      <c r="C1169" s="34" t="s">
        <v>2046</v>
      </c>
      <c r="D1169" s="35" t="s">
        <v>16</v>
      </c>
      <c r="E1169" s="36">
        <v>400000</v>
      </c>
      <c r="F1169" s="33"/>
      <c r="H1169" s="46">
        <v>400000</v>
      </c>
    </row>
    <row r="1170" spans="1:8" s="1" customFormat="1" ht="15.75" x14ac:dyDescent="0.25">
      <c r="A1170" s="2">
        <v>155</v>
      </c>
      <c r="B1170" s="4" t="s">
        <v>1813</v>
      </c>
      <c r="C1170" s="34" t="s">
        <v>2047</v>
      </c>
      <c r="D1170" s="35" t="s">
        <v>16</v>
      </c>
      <c r="E1170" s="36">
        <v>400000</v>
      </c>
      <c r="F1170" s="33"/>
      <c r="H1170" s="46">
        <v>400000</v>
      </c>
    </row>
    <row r="1171" spans="1:8" s="1" customFormat="1" ht="15.75" x14ac:dyDescent="0.25">
      <c r="A1171" s="33">
        <v>156</v>
      </c>
      <c r="B1171" s="4" t="s">
        <v>1814</v>
      </c>
      <c r="C1171" s="34" t="s">
        <v>2048</v>
      </c>
      <c r="D1171" s="35" t="s">
        <v>16</v>
      </c>
      <c r="E1171" s="36">
        <v>400000</v>
      </c>
      <c r="F1171" s="33"/>
      <c r="H1171" s="46">
        <v>400000</v>
      </c>
    </row>
    <row r="1172" spans="1:8" s="1" customFormat="1" ht="15.75" x14ac:dyDescent="0.25">
      <c r="A1172" s="2">
        <v>157</v>
      </c>
      <c r="B1172" s="4" t="s">
        <v>1815</v>
      </c>
      <c r="C1172" s="34" t="s">
        <v>2049</v>
      </c>
      <c r="D1172" s="35" t="s">
        <v>16</v>
      </c>
      <c r="E1172" s="36">
        <v>400000</v>
      </c>
      <c r="F1172" s="33"/>
      <c r="H1172" s="46">
        <v>400000</v>
      </c>
    </row>
    <row r="1173" spans="1:8" s="1" customFormat="1" ht="15.75" x14ac:dyDescent="0.25">
      <c r="A1173" s="33">
        <v>158</v>
      </c>
      <c r="B1173" s="4" t="s">
        <v>1816</v>
      </c>
      <c r="C1173" s="34" t="s">
        <v>2050</v>
      </c>
      <c r="D1173" s="35" t="s">
        <v>16</v>
      </c>
      <c r="E1173" s="36">
        <v>400000</v>
      </c>
      <c r="F1173" s="33"/>
      <c r="H1173" s="46">
        <v>400000</v>
      </c>
    </row>
    <row r="1174" spans="1:8" s="1" customFormat="1" ht="15.75" x14ac:dyDescent="0.25">
      <c r="A1174" s="2">
        <v>159</v>
      </c>
      <c r="B1174" s="4" t="s">
        <v>1817</v>
      </c>
      <c r="C1174" s="34" t="s">
        <v>2052</v>
      </c>
      <c r="D1174" s="35" t="s">
        <v>16</v>
      </c>
      <c r="E1174" s="36">
        <v>400000</v>
      </c>
      <c r="F1174" s="33"/>
      <c r="G1174" s="46">
        <v>400000</v>
      </c>
    </row>
    <row r="1175" spans="1:8" s="1" customFormat="1" ht="15.75" x14ac:dyDescent="0.25">
      <c r="A1175" s="33">
        <v>160</v>
      </c>
      <c r="B1175" s="4" t="s">
        <v>1818</v>
      </c>
      <c r="C1175" s="34" t="s">
        <v>2053</v>
      </c>
      <c r="D1175" s="35" t="s">
        <v>16</v>
      </c>
      <c r="E1175" s="36">
        <v>400000</v>
      </c>
      <c r="F1175" s="33"/>
      <c r="G1175" s="46">
        <v>400000</v>
      </c>
    </row>
    <row r="1176" spans="1:8" s="1" customFormat="1" ht="15.75" x14ac:dyDescent="0.25">
      <c r="A1176" s="2">
        <v>161</v>
      </c>
      <c r="B1176" s="4" t="s">
        <v>1819</v>
      </c>
      <c r="C1176" s="34" t="s">
        <v>2054</v>
      </c>
      <c r="D1176" s="35" t="s">
        <v>19</v>
      </c>
      <c r="E1176" s="36">
        <v>560000</v>
      </c>
      <c r="F1176" s="33"/>
      <c r="G1176" s="46">
        <v>560000</v>
      </c>
    </row>
    <row r="1177" spans="1:8" s="1" customFormat="1" ht="15.75" x14ac:dyDescent="0.25">
      <c r="A1177" s="33">
        <v>162</v>
      </c>
      <c r="B1177" s="4" t="s">
        <v>1820</v>
      </c>
      <c r="C1177" s="34" t="s">
        <v>2054</v>
      </c>
      <c r="D1177" s="35" t="s">
        <v>16</v>
      </c>
      <c r="E1177" s="36">
        <v>400000</v>
      </c>
      <c r="F1177" s="33"/>
      <c r="G1177" s="46">
        <v>400000</v>
      </c>
    </row>
    <row r="1178" spans="1:8" s="1" customFormat="1" ht="15.75" x14ac:dyDescent="0.25">
      <c r="A1178" s="2">
        <v>163</v>
      </c>
      <c r="B1178" s="4" t="s">
        <v>1821</v>
      </c>
      <c r="C1178" s="34" t="s">
        <v>2055</v>
      </c>
      <c r="D1178" s="35" t="s">
        <v>16</v>
      </c>
      <c r="E1178" s="36">
        <v>400000</v>
      </c>
      <c r="F1178" s="33"/>
      <c r="G1178" s="46">
        <v>400000</v>
      </c>
    </row>
    <row r="1179" spans="1:8" s="1" customFormat="1" ht="15.75" x14ac:dyDescent="0.25">
      <c r="A1179" s="33">
        <v>164</v>
      </c>
      <c r="B1179" s="4" t="s">
        <v>1822</v>
      </c>
      <c r="C1179" s="34" t="s">
        <v>2056</v>
      </c>
      <c r="D1179" s="35" t="s">
        <v>55</v>
      </c>
      <c r="E1179" s="36">
        <v>370000</v>
      </c>
      <c r="F1179" s="33"/>
      <c r="G1179" s="46">
        <v>370000</v>
      </c>
    </row>
    <row r="1180" spans="1:8" s="1" customFormat="1" ht="15.75" x14ac:dyDescent="0.25">
      <c r="A1180" s="2">
        <v>165</v>
      </c>
      <c r="B1180" s="4" t="s">
        <v>1823</v>
      </c>
      <c r="C1180" s="34" t="s">
        <v>2057</v>
      </c>
      <c r="D1180" s="35" t="s">
        <v>1652</v>
      </c>
      <c r="E1180" s="36">
        <v>640000</v>
      </c>
      <c r="F1180" s="33"/>
      <c r="G1180" s="46">
        <v>640000</v>
      </c>
    </row>
    <row r="1181" spans="1:8" s="1" customFormat="1" ht="15.75" x14ac:dyDescent="0.25">
      <c r="A1181" s="33">
        <v>166</v>
      </c>
      <c r="B1181" s="4" t="s">
        <v>1824</v>
      </c>
      <c r="C1181" s="34" t="s">
        <v>2012</v>
      </c>
      <c r="D1181" s="35" t="s">
        <v>1652</v>
      </c>
      <c r="E1181" s="36">
        <v>640000</v>
      </c>
      <c r="F1181" s="33"/>
      <c r="G1181" s="46">
        <v>640000</v>
      </c>
    </row>
    <row r="1182" spans="1:8" s="1" customFormat="1" ht="15.75" x14ac:dyDescent="0.25">
      <c r="A1182" s="2">
        <v>167</v>
      </c>
      <c r="B1182" s="4" t="s">
        <v>1825</v>
      </c>
      <c r="C1182" s="34" t="s">
        <v>177</v>
      </c>
      <c r="D1182" s="35" t="s">
        <v>1652</v>
      </c>
      <c r="E1182" s="36">
        <v>640000</v>
      </c>
      <c r="F1182" s="33"/>
      <c r="G1182" s="46">
        <v>640000</v>
      </c>
    </row>
    <row r="1183" spans="1:8" s="1" customFormat="1" ht="15.75" x14ac:dyDescent="0.25">
      <c r="A1183" s="33">
        <v>168</v>
      </c>
      <c r="B1183" s="4" t="s">
        <v>1826</v>
      </c>
      <c r="C1183" s="34" t="s">
        <v>2058</v>
      </c>
      <c r="D1183" s="35" t="s">
        <v>1652</v>
      </c>
      <c r="E1183" s="36">
        <v>640000</v>
      </c>
      <c r="F1183" s="33"/>
      <c r="G1183" s="46">
        <v>640000</v>
      </c>
    </row>
    <row r="1184" spans="1:8" s="1" customFormat="1" ht="15.75" x14ac:dyDescent="0.25">
      <c r="A1184" s="2">
        <v>169</v>
      </c>
      <c r="B1184" s="4" t="s">
        <v>1827</v>
      </c>
      <c r="C1184" s="34" t="s">
        <v>180</v>
      </c>
      <c r="D1184" s="35" t="s">
        <v>1652</v>
      </c>
      <c r="E1184" s="36">
        <v>640000</v>
      </c>
      <c r="F1184" s="33"/>
      <c r="G1184" s="46">
        <v>640000</v>
      </c>
    </row>
    <row r="1185" spans="1:8" s="1" customFormat="1" ht="15.75" x14ac:dyDescent="0.25">
      <c r="A1185" s="33">
        <v>170</v>
      </c>
      <c r="B1185" s="4" t="s">
        <v>1828</v>
      </c>
      <c r="C1185" s="34" t="s">
        <v>2059</v>
      </c>
      <c r="D1185" s="35" t="s">
        <v>1652</v>
      </c>
      <c r="E1185" s="36">
        <v>640000</v>
      </c>
      <c r="F1185" s="33"/>
      <c r="G1185" s="46">
        <v>640000</v>
      </c>
    </row>
    <row r="1186" spans="1:8" s="1" customFormat="1" ht="15.75" x14ac:dyDescent="0.25">
      <c r="A1186" s="2">
        <v>171</v>
      </c>
      <c r="B1186" s="4" t="s">
        <v>1829</v>
      </c>
      <c r="C1186" s="34" t="s">
        <v>2060</v>
      </c>
      <c r="D1186" s="35" t="s">
        <v>1100</v>
      </c>
      <c r="E1186" s="36">
        <v>430000</v>
      </c>
      <c r="F1186" s="33"/>
      <c r="G1186" s="46">
        <v>430000</v>
      </c>
    </row>
    <row r="1187" spans="1:8" s="1" customFormat="1" ht="15.75" x14ac:dyDescent="0.25">
      <c r="A1187" s="33">
        <v>172</v>
      </c>
      <c r="B1187" s="4" t="s">
        <v>1830</v>
      </c>
      <c r="C1187" s="34" t="s">
        <v>2061</v>
      </c>
      <c r="D1187" s="35" t="s">
        <v>1100</v>
      </c>
      <c r="E1187" s="36">
        <v>430000</v>
      </c>
      <c r="F1187" s="33"/>
      <c r="G1187" s="46">
        <v>430000</v>
      </c>
    </row>
    <row r="1188" spans="1:8" s="1" customFormat="1" ht="15.75" x14ac:dyDescent="0.25">
      <c r="A1188" s="2">
        <v>173</v>
      </c>
      <c r="B1188" s="4" t="s">
        <v>1831</v>
      </c>
      <c r="C1188" s="34" t="s">
        <v>2062</v>
      </c>
      <c r="D1188" s="35" t="s">
        <v>16</v>
      </c>
      <c r="E1188" s="36">
        <v>400000</v>
      </c>
      <c r="F1188" s="33"/>
      <c r="G1188" s="46">
        <v>400000</v>
      </c>
    </row>
    <row r="1189" spans="1:8" s="1" customFormat="1" ht="15.75" x14ac:dyDescent="0.25">
      <c r="A1189" s="33">
        <v>174</v>
      </c>
      <c r="B1189" s="4" t="s">
        <v>1832</v>
      </c>
      <c r="C1189" s="34" t="s">
        <v>2063</v>
      </c>
      <c r="D1189" s="35" t="s">
        <v>1100</v>
      </c>
      <c r="E1189" s="36">
        <v>430000</v>
      </c>
      <c r="F1189" s="33"/>
      <c r="H1189" s="46">
        <v>430000</v>
      </c>
    </row>
    <row r="1190" spans="1:8" s="1" customFormat="1" ht="15.75" x14ac:dyDescent="0.25">
      <c r="A1190" s="2">
        <v>175</v>
      </c>
      <c r="B1190" s="4" t="s">
        <v>1833</v>
      </c>
      <c r="C1190" s="34" t="s">
        <v>2064</v>
      </c>
      <c r="D1190" s="35" t="s">
        <v>19</v>
      </c>
      <c r="E1190" s="36">
        <v>560000</v>
      </c>
      <c r="F1190" s="33"/>
      <c r="H1190" s="46">
        <v>560000</v>
      </c>
    </row>
    <row r="1191" spans="1:8" s="1" customFormat="1" ht="15.75" x14ac:dyDescent="0.25">
      <c r="A1191" s="33">
        <v>176</v>
      </c>
      <c r="B1191" s="4" t="s">
        <v>1834</v>
      </c>
      <c r="C1191" s="34" t="s">
        <v>2065</v>
      </c>
      <c r="D1191" s="35" t="s">
        <v>16</v>
      </c>
      <c r="E1191" s="36">
        <v>400000</v>
      </c>
      <c r="F1191" s="33"/>
      <c r="H1191" s="46">
        <v>400000</v>
      </c>
    </row>
    <row r="1192" spans="1:8" s="1" customFormat="1" ht="15.75" x14ac:dyDescent="0.25">
      <c r="A1192" s="2">
        <v>177</v>
      </c>
      <c r="B1192" s="4" t="s">
        <v>1835</v>
      </c>
      <c r="C1192" s="34" t="s">
        <v>2066</v>
      </c>
      <c r="D1192" s="35" t="s">
        <v>1100</v>
      </c>
      <c r="E1192" s="36">
        <v>430000</v>
      </c>
      <c r="F1192" s="33"/>
      <c r="H1192" s="46">
        <v>430000</v>
      </c>
    </row>
    <row r="1193" spans="1:8" s="1" customFormat="1" ht="15.75" x14ac:dyDescent="0.25">
      <c r="A1193" s="33">
        <v>178</v>
      </c>
      <c r="B1193" s="4" t="s">
        <v>1836</v>
      </c>
      <c r="C1193" s="34" t="s">
        <v>2067</v>
      </c>
      <c r="D1193" s="35" t="s">
        <v>1100</v>
      </c>
      <c r="E1193" s="36">
        <v>430000</v>
      </c>
      <c r="F1193" s="33"/>
      <c r="H1193" s="46">
        <v>430000</v>
      </c>
    </row>
    <row r="1194" spans="1:8" s="1" customFormat="1" ht="15.75" x14ac:dyDescent="0.25">
      <c r="A1194" s="2">
        <v>179</v>
      </c>
      <c r="B1194" s="4" t="s">
        <v>1837</v>
      </c>
      <c r="C1194" s="34" t="s">
        <v>2068</v>
      </c>
      <c r="D1194" s="35" t="s">
        <v>16</v>
      </c>
      <c r="E1194" s="36">
        <v>400000</v>
      </c>
      <c r="F1194" s="33"/>
      <c r="H1194" s="46">
        <v>400000</v>
      </c>
    </row>
    <row r="1195" spans="1:8" s="1" customFormat="1" ht="15.75" x14ac:dyDescent="0.25">
      <c r="A1195" s="33">
        <v>180</v>
      </c>
      <c r="B1195" s="4" t="s">
        <v>1838</v>
      </c>
      <c r="C1195" s="34" t="s">
        <v>2069</v>
      </c>
      <c r="D1195" s="35" t="s">
        <v>16</v>
      </c>
      <c r="E1195" s="36">
        <v>400000</v>
      </c>
      <c r="F1195" s="33"/>
      <c r="H1195" s="46">
        <v>400000</v>
      </c>
    </row>
    <row r="1196" spans="1:8" s="1" customFormat="1" ht="15.75" x14ac:dyDescent="0.25">
      <c r="A1196" s="2">
        <v>181</v>
      </c>
      <c r="B1196" s="4" t="s">
        <v>1839</v>
      </c>
      <c r="C1196" s="34" t="s">
        <v>2070</v>
      </c>
      <c r="D1196" s="35" t="s">
        <v>16</v>
      </c>
      <c r="E1196" s="36">
        <v>400000</v>
      </c>
      <c r="F1196" s="33"/>
      <c r="H1196" s="46">
        <v>400000</v>
      </c>
    </row>
    <row r="1197" spans="1:8" s="1" customFormat="1" ht="15.75" x14ac:dyDescent="0.25">
      <c r="A1197" s="33">
        <v>182</v>
      </c>
      <c r="B1197" s="4" t="s">
        <v>1840</v>
      </c>
      <c r="C1197" s="34" t="s">
        <v>2071</v>
      </c>
      <c r="D1197" s="35" t="s">
        <v>16</v>
      </c>
      <c r="E1197" s="36">
        <v>400000</v>
      </c>
      <c r="F1197" s="33"/>
      <c r="H1197" s="46">
        <v>400000</v>
      </c>
    </row>
    <row r="1198" spans="1:8" s="1" customFormat="1" ht="15.75" x14ac:dyDescent="0.25">
      <c r="A1198" s="2">
        <v>183</v>
      </c>
      <c r="B1198" s="4" t="s">
        <v>1841</v>
      </c>
      <c r="C1198" s="34" t="s">
        <v>2072</v>
      </c>
      <c r="D1198" s="35" t="s">
        <v>16</v>
      </c>
      <c r="E1198" s="36">
        <v>400000</v>
      </c>
      <c r="F1198" s="33"/>
      <c r="H1198" s="46">
        <v>400000</v>
      </c>
    </row>
    <row r="1199" spans="1:8" s="1" customFormat="1" ht="15.75" x14ac:dyDescent="0.25">
      <c r="A1199" s="33">
        <v>184</v>
      </c>
      <c r="B1199" s="4" t="s">
        <v>1842</v>
      </c>
      <c r="C1199" s="34" t="s">
        <v>2073</v>
      </c>
      <c r="D1199" s="35" t="s">
        <v>16</v>
      </c>
      <c r="E1199" s="36">
        <v>400000</v>
      </c>
      <c r="F1199" s="33"/>
      <c r="H1199" s="46">
        <v>400000</v>
      </c>
    </row>
    <row r="1200" spans="1:8" s="1" customFormat="1" ht="15.75" x14ac:dyDescent="0.25">
      <c r="A1200" s="2">
        <v>185</v>
      </c>
      <c r="B1200" s="4" t="s">
        <v>1843</v>
      </c>
      <c r="C1200" s="34" t="s">
        <v>2074</v>
      </c>
      <c r="D1200" s="35" t="s">
        <v>16</v>
      </c>
      <c r="E1200" s="36">
        <v>400000</v>
      </c>
      <c r="F1200" s="33"/>
      <c r="H1200" s="46">
        <v>400000</v>
      </c>
    </row>
    <row r="1201" spans="1:10" s="1" customFormat="1" ht="15.75" x14ac:dyDescent="0.25">
      <c r="A1201" s="33">
        <v>186</v>
      </c>
      <c r="B1201" s="4" t="s">
        <v>1844</v>
      </c>
      <c r="C1201" s="34" t="s">
        <v>2075</v>
      </c>
      <c r="D1201" s="35" t="s">
        <v>16</v>
      </c>
      <c r="E1201" s="36">
        <v>400000</v>
      </c>
      <c r="F1201" s="33"/>
      <c r="H1201" s="46">
        <v>400000</v>
      </c>
    </row>
    <row r="1202" spans="1:10" s="1" customFormat="1" ht="15.75" x14ac:dyDescent="0.25">
      <c r="A1202" s="2">
        <v>187</v>
      </c>
      <c r="B1202" s="4" t="s">
        <v>1845</v>
      </c>
      <c r="C1202" s="34" t="s">
        <v>2076</v>
      </c>
      <c r="D1202" s="35" t="s">
        <v>16</v>
      </c>
      <c r="E1202" s="36">
        <v>400000</v>
      </c>
      <c r="F1202" s="33"/>
      <c r="H1202" s="46">
        <v>400000</v>
      </c>
    </row>
    <row r="1203" spans="1:10" s="1" customFormat="1" ht="15.75" x14ac:dyDescent="0.25">
      <c r="A1203" s="33">
        <v>188</v>
      </c>
      <c r="B1203" s="4" t="s">
        <v>1846</v>
      </c>
      <c r="C1203" s="34" t="s">
        <v>2077</v>
      </c>
      <c r="D1203" s="35" t="s">
        <v>16</v>
      </c>
      <c r="E1203" s="36">
        <v>400000</v>
      </c>
      <c r="F1203" s="33"/>
      <c r="H1203" s="46">
        <v>400000</v>
      </c>
    </row>
    <row r="1204" spans="1:10" s="1" customFormat="1" ht="15.75" x14ac:dyDescent="0.25">
      <c r="A1204" s="2">
        <v>189</v>
      </c>
      <c r="B1204" s="4" t="s">
        <v>1847</v>
      </c>
      <c r="C1204" s="34" t="s">
        <v>2078</v>
      </c>
      <c r="D1204" s="35" t="s">
        <v>1096</v>
      </c>
      <c r="E1204" s="36">
        <v>480000</v>
      </c>
      <c r="F1204" s="33"/>
      <c r="H1204" s="46">
        <v>480000</v>
      </c>
    </row>
    <row r="1205" spans="1:10" s="1" customFormat="1" ht="15.75" x14ac:dyDescent="0.25">
      <c r="A1205" s="33">
        <v>190</v>
      </c>
      <c r="B1205" s="4" t="s">
        <v>1848</v>
      </c>
      <c r="C1205" s="34" t="s">
        <v>2079</v>
      </c>
      <c r="D1205" s="35" t="s">
        <v>16</v>
      </c>
      <c r="E1205" s="36">
        <v>400000</v>
      </c>
      <c r="F1205" s="33"/>
      <c r="H1205" s="46">
        <v>400000</v>
      </c>
    </row>
    <row r="1206" spans="1:10" s="1" customFormat="1" ht="15.75" x14ac:dyDescent="0.25">
      <c r="A1206" s="2">
        <v>191</v>
      </c>
      <c r="B1206" s="4" t="s">
        <v>1849</v>
      </c>
      <c r="C1206" s="34" t="s">
        <v>2080</v>
      </c>
      <c r="D1206" s="35" t="s">
        <v>1100</v>
      </c>
      <c r="E1206" s="36">
        <v>430000</v>
      </c>
      <c r="F1206" s="2"/>
      <c r="G1206" s="46">
        <v>430000</v>
      </c>
    </row>
    <row r="1207" spans="1:10" s="1" customFormat="1" ht="15.75" x14ac:dyDescent="0.25">
      <c r="A1207" s="33">
        <v>192</v>
      </c>
      <c r="B1207" s="4" t="s">
        <v>1850</v>
      </c>
      <c r="C1207" s="34" t="s">
        <v>2081</v>
      </c>
      <c r="D1207" s="35" t="s">
        <v>1100</v>
      </c>
      <c r="E1207" s="36">
        <v>430000</v>
      </c>
      <c r="F1207" s="2"/>
      <c r="G1207" s="46">
        <v>430000</v>
      </c>
    </row>
    <row r="1208" spans="1:10" s="1" customFormat="1" ht="15.75" x14ac:dyDescent="0.25">
      <c r="A1208" s="2">
        <v>193</v>
      </c>
      <c r="B1208" s="4" t="s">
        <v>1851</v>
      </c>
      <c r="C1208" s="34" t="s">
        <v>2082</v>
      </c>
      <c r="D1208" s="35" t="s">
        <v>16</v>
      </c>
      <c r="E1208" s="36">
        <v>400000</v>
      </c>
      <c r="F1208" s="2"/>
      <c r="G1208" s="46">
        <v>400000</v>
      </c>
    </row>
    <row r="1209" spans="1:10" s="1" customFormat="1" ht="15.75" x14ac:dyDescent="0.25">
      <c r="A1209" s="33">
        <v>194</v>
      </c>
      <c r="B1209" s="4" t="s">
        <v>1852</v>
      </c>
      <c r="C1209" s="34" t="s">
        <v>902</v>
      </c>
      <c r="D1209" s="35" t="s">
        <v>16</v>
      </c>
      <c r="E1209" s="36">
        <v>400000</v>
      </c>
      <c r="F1209" s="2"/>
      <c r="G1209" s="46">
        <v>400000</v>
      </c>
    </row>
    <row r="1210" spans="1:10" s="1" customFormat="1" ht="15.75" x14ac:dyDescent="0.25">
      <c r="A1210" s="2">
        <v>195</v>
      </c>
      <c r="B1210" s="4" t="s">
        <v>1853</v>
      </c>
      <c r="C1210" s="34" t="s">
        <v>903</v>
      </c>
      <c r="D1210" s="35" t="s">
        <v>16</v>
      </c>
      <c r="E1210" s="36">
        <v>400000</v>
      </c>
      <c r="F1210" s="2"/>
      <c r="G1210" s="46">
        <v>400000</v>
      </c>
    </row>
    <row r="1211" spans="1:10" s="1" customFormat="1" ht="15.75" x14ac:dyDescent="0.25">
      <c r="A1211" s="33">
        <v>196</v>
      </c>
      <c r="B1211" s="4" t="s">
        <v>1854</v>
      </c>
      <c r="C1211" s="34" t="s">
        <v>2083</v>
      </c>
      <c r="D1211" s="35" t="s">
        <v>1652</v>
      </c>
      <c r="E1211" s="36">
        <v>640000</v>
      </c>
      <c r="F1211" s="2"/>
      <c r="G1211" s="46">
        <v>640000</v>
      </c>
    </row>
    <row r="1212" spans="1:10" s="1" customFormat="1" ht="15.75" x14ac:dyDescent="0.25">
      <c r="A1212" s="2">
        <v>197</v>
      </c>
      <c r="B1212" s="4" t="s">
        <v>1855</v>
      </c>
      <c r="C1212" s="34" t="s">
        <v>2084</v>
      </c>
      <c r="D1212" s="35" t="s">
        <v>1652</v>
      </c>
      <c r="E1212" s="36">
        <v>640000</v>
      </c>
      <c r="F1212" s="2"/>
      <c r="G1212" s="46">
        <v>640000</v>
      </c>
      <c r="H1212" s="1">
        <f>1550+770+50</f>
        <v>2370</v>
      </c>
    </row>
    <row r="1213" spans="1:10" s="1" customFormat="1" ht="15.75" x14ac:dyDescent="0.25">
      <c r="A1213" s="33">
        <v>198</v>
      </c>
      <c r="B1213" s="4" t="s">
        <v>1856</v>
      </c>
      <c r="C1213" s="34" t="s">
        <v>2085</v>
      </c>
      <c r="D1213" s="35" t="s">
        <v>19</v>
      </c>
      <c r="E1213" s="36">
        <v>560000</v>
      </c>
      <c r="F1213" s="2"/>
      <c r="G1213" s="46">
        <v>560000</v>
      </c>
    </row>
    <row r="1214" spans="1:10" s="1" customFormat="1" ht="15.75" x14ac:dyDescent="0.25">
      <c r="A1214" s="2">
        <v>199</v>
      </c>
      <c r="B1214" s="4" t="s">
        <v>1857</v>
      </c>
      <c r="C1214" s="34" t="s">
        <v>2086</v>
      </c>
      <c r="D1214" s="35" t="s">
        <v>19</v>
      </c>
      <c r="E1214" s="36">
        <v>560000</v>
      </c>
      <c r="F1214" s="2"/>
      <c r="G1214" s="46">
        <v>560000</v>
      </c>
      <c r="J1214" s="1">
        <f>21*80</f>
        <v>1680</v>
      </c>
    </row>
    <row r="1215" spans="1:10" s="1" customFormat="1" ht="15.75" x14ac:dyDescent="0.25">
      <c r="A1215" s="33">
        <v>200</v>
      </c>
      <c r="B1215" s="4" t="s">
        <v>1858</v>
      </c>
      <c r="C1215" s="34" t="s">
        <v>2087</v>
      </c>
      <c r="D1215" s="35" t="s">
        <v>16</v>
      </c>
      <c r="E1215" s="36">
        <v>400000</v>
      </c>
      <c r="F1215" s="2"/>
      <c r="G1215" s="46">
        <v>400000</v>
      </c>
    </row>
    <row r="1216" spans="1:10" s="1" customFormat="1" ht="15.75" x14ac:dyDescent="0.25">
      <c r="A1216" s="2">
        <v>201</v>
      </c>
      <c r="B1216" s="4" t="s">
        <v>1859</v>
      </c>
      <c r="C1216" s="34" t="s">
        <v>2088</v>
      </c>
      <c r="D1216" s="35" t="s">
        <v>1652</v>
      </c>
      <c r="E1216" s="36">
        <v>640000</v>
      </c>
      <c r="F1216" s="2"/>
      <c r="G1216" s="46">
        <v>640000</v>
      </c>
    </row>
    <row r="1217" spans="1:7" s="1" customFormat="1" ht="15.75" x14ac:dyDescent="0.25">
      <c r="A1217" s="33">
        <v>202</v>
      </c>
      <c r="B1217" s="4" t="s">
        <v>1860</v>
      </c>
      <c r="C1217" s="34" t="s">
        <v>2089</v>
      </c>
      <c r="D1217" s="35" t="s">
        <v>55</v>
      </c>
      <c r="E1217" s="36">
        <v>370000</v>
      </c>
      <c r="F1217" s="2"/>
      <c r="G1217" s="46">
        <v>370000</v>
      </c>
    </row>
    <row r="1218" spans="1:7" s="1" customFormat="1" ht="15.75" x14ac:dyDescent="0.25">
      <c r="A1218" s="2">
        <v>203</v>
      </c>
      <c r="B1218" s="4" t="s">
        <v>1861</v>
      </c>
      <c r="C1218" s="34" t="s">
        <v>2090</v>
      </c>
      <c r="D1218" s="35" t="s">
        <v>1100</v>
      </c>
      <c r="E1218" s="36">
        <v>430000</v>
      </c>
      <c r="F1218" s="2"/>
      <c r="G1218" s="46">
        <v>430000</v>
      </c>
    </row>
    <row r="1219" spans="1:7" s="1" customFormat="1" ht="22.5" x14ac:dyDescent="0.25">
      <c r="A1219" s="33">
        <v>204</v>
      </c>
      <c r="B1219" s="4" t="s">
        <v>1862</v>
      </c>
      <c r="C1219" s="55" t="s">
        <v>2091</v>
      </c>
      <c r="D1219" s="35" t="s">
        <v>1100</v>
      </c>
      <c r="E1219" s="36">
        <v>430000</v>
      </c>
      <c r="F1219" s="2"/>
      <c r="G1219" s="46">
        <v>430000</v>
      </c>
    </row>
    <row r="1220" spans="1:7" s="1" customFormat="1" ht="22.5" x14ac:dyDescent="0.25">
      <c r="A1220" s="2">
        <v>205</v>
      </c>
      <c r="B1220" s="4" t="s">
        <v>1863</v>
      </c>
      <c r="C1220" s="55" t="s">
        <v>2091</v>
      </c>
      <c r="D1220" s="35" t="s">
        <v>1652</v>
      </c>
      <c r="E1220" s="36">
        <v>640000</v>
      </c>
      <c r="F1220" s="2"/>
      <c r="G1220" s="46">
        <v>640000</v>
      </c>
    </row>
    <row r="1221" spans="1:7" s="1" customFormat="1" ht="15.75" x14ac:dyDescent="0.25">
      <c r="A1221" s="33">
        <v>206</v>
      </c>
      <c r="B1221" s="4" t="s">
        <v>1864</v>
      </c>
      <c r="C1221" s="34" t="s">
        <v>2092</v>
      </c>
      <c r="D1221" s="35" t="s">
        <v>16</v>
      </c>
      <c r="E1221" s="36">
        <v>400000</v>
      </c>
      <c r="F1221" s="2"/>
      <c r="G1221" s="46">
        <v>400000</v>
      </c>
    </row>
    <row r="1222" spans="1:7" s="1" customFormat="1" ht="15.75" x14ac:dyDescent="0.25">
      <c r="A1222" s="2">
        <v>207</v>
      </c>
      <c r="B1222" s="4" t="s">
        <v>1865</v>
      </c>
      <c r="C1222" s="34" t="s">
        <v>2093</v>
      </c>
      <c r="D1222" s="35" t="s">
        <v>16</v>
      </c>
      <c r="E1222" s="36">
        <v>400000</v>
      </c>
      <c r="F1222" s="2"/>
      <c r="G1222" s="46">
        <v>400000</v>
      </c>
    </row>
    <row r="1223" spans="1:7" s="1" customFormat="1" ht="15.75" x14ac:dyDescent="0.25">
      <c r="A1223" s="33">
        <v>208</v>
      </c>
      <c r="B1223" s="4" t="s">
        <v>1866</v>
      </c>
      <c r="C1223" s="34" t="s">
        <v>2094</v>
      </c>
      <c r="D1223" s="35" t="s">
        <v>1100</v>
      </c>
      <c r="E1223" s="36">
        <v>430000</v>
      </c>
      <c r="F1223" s="2"/>
      <c r="G1223" s="46">
        <v>430000</v>
      </c>
    </row>
    <row r="1224" spans="1:7" s="1" customFormat="1" ht="15.75" x14ac:dyDescent="0.25">
      <c r="A1224" s="2">
        <v>209</v>
      </c>
      <c r="B1224" s="4" t="s">
        <v>1867</v>
      </c>
      <c r="C1224" s="34" t="s">
        <v>2095</v>
      </c>
      <c r="D1224" s="35" t="s">
        <v>16</v>
      </c>
      <c r="E1224" s="36">
        <v>400000</v>
      </c>
      <c r="F1224" s="2"/>
      <c r="G1224" s="46">
        <v>400000</v>
      </c>
    </row>
    <row r="1225" spans="1:7" s="1" customFormat="1" ht="15.75" x14ac:dyDescent="0.25">
      <c r="A1225" s="33">
        <v>210</v>
      </c>
      <c r="B1225" s="4" t="s">
        <v>1868</v>
      </c>
      <c r="C1225" s="34" t="s">
        <v>2096</v>
      </c>
      <c r="D1225" s="35" t="s">
        <v>19</v>
      </c>
      <c r="E1225" s="36">
        <v>560000</v>
      </c>
      <c r="F1225" s="2"/>
      <c r="G1225" s="46">
        <v>560000</v>
      </c>
    </row>
    <row r="1226" spans="1:7" s="1" customFormat="1" ht="15.75" x14ac:dyDescent="0.25">
      <c r="A1226" s="2">
        <v>211</v>
      </c>
      <c r="B1226" s="4" t="s">
        <v>1869</v>
      </c>
      <c r="C1226" s="34" t="s">
        <v>2097</v>
      </c>
      <c r="D1226" s="35" t="s">
        <v>1652</v>
      </c>
      <c r="E1226" s="36">
        <v>640000</v>
      </c>
      <c r="F1226" s="2"/>
      <c r="G1226" s="46">
        <v>640000</v>
      </c>
    </row>
    <row r="1227" spans="1:7" s="1" customFormat="1" ht="15.75" x14ac:dyDescent="0.25">
      <c r="A1227" s="33">
        <v>212</v>
      </c>
      <c r="B1227" s="4" t="s">
        <v>1870</v>
      </c>
      <c r="C1227" s="34" t="s">
        <v>2098</v>
      </c>
      <c r="D1227" s="35" t="s">
        <v>1652</v>
      </c>
      <c r="E1227" s="36">
        <v>640000</v>
      </c>
      <c r="F1227" s="2"/>
      <c r="G1227" s="46">
        <v>640000</v>
      </c>
    </row>
    <row r="1228" spans="1:7" s="1" customFormat="1" ht="15.75" x14ac:dyDescent="0.25">
      <c r="A1228" s="2">
        <v>213</v>
      </c>
      <c r="B1228" s="4" t="s">
        <v>1871</v>
      </c>
      <c r="C1228" s="34" t="s">
        <v>2099</v>
      </c>
      <c r="D1228" s="35" t="s">
        <v>1652</v>
      </c>
      <c r="E1228" s="36">
        <v>640000</v>
      </c>
      <c r="F1228" s="2"/>
      <c r="G1228" s="46">
        <v>640000</v>
      </c>
    </row>
    <row r="1229" spans="1:7" s="1" customFormat="1" ht="15.75" x14ac:dyDescent="0.25">
      <c r="A1229" s="33">
        <v>214</v>
      </c>
      <c r="B1229" s="4" t="s">
        <v>1872</v>
      </c>
      <c r="C1229" s="34" t="s">
        <v>2100</v>
      </c>
      <c r="D1229" s="35" t="s">
        <v>1652</v>
      </c>
      <c r="E1229" s="36">
        <v>640000</v>
      </c>
      <c r="F1229" s="2"/>
      <c r="G1229" s="46">
        <v>640000</v>
      </c>
    </row>
    <row r="1230" spans="1:7" s="1" customFormat="1" ht="15.75" x14ac:dyDescent="0.25">
      <c r="A1230" s="2">
        <v>215</v>
      </c>
      <c r="B1230" s="4" t="s">
        <v>1873</v>
      </c>
      <c r="C1230" s="34" t="s">
        <v>2101</v>
      </c>
      <c r="D1230" s="35" t="s">
        <v>1652</v>
      </c>
      <c r="E1230" s="36">
        <v>640000</v>
      </c>
      <c r="F1230" s="2"/>
      <c r="G1230" s="46">
        <v>640000</v>
      </c>
    </row>
    <row r="1231" spans="1:7" s="1" customFormat="1" ht="15.75" x14ac:dyDescent="0.25">
      <c r="A1231" s="33">
        <v>216</v>
      </c>
      <c r="B1231" s="4" t="s">
        <v>1874</v>
      </c>
      <c r="C1231" s="34" t="s">
        <v>2102</v>
      </c>
      <c r="D1231" s="35" t="s">
        <v>1652</v>
      </c>
      <c r="E1231" s="36">
        <v>640000</v>
      </c>
      <c r="F1231" s="2"/>
      <c r="G1231" s="46">
        <v>640000</v>
      </c>
    </row>
    <row r="1232" spans="1:7" s="1" customFormat="1" ht="15.75" x14ac:dyDescent="0.25">
      <c r="A1232" s="2">
        <v>217</v>
      </c>
      <c r="B1232" s="4" t="s">
        <v>1875</v>
      </c>
      <c r="C1232" s="34" t="s">
        <v>2103</v>
      </c>
      <c r="D1232" s="35" t="s">
        <v>1652</v>
      </c>
      <c r="E1232" s="36">
        <v>640000</v>
      </c>
      <c r="F1232" s="2"/>
      <c r="G1232" s="46">
        <v>640000</v>
      </c>
    </row>
    <row r="1233" spans="1:12" s="1" customFormat="1" ht="15.75" x14ac:dyDescent="0.25">
      <c r="A1233" s="33">
        <v>218</v>
      </c>
      <c r="B1233" s="4" t="s">
        <v>1876</v>
      </c>
      <c r="C1233" s="34" t="s">
        <v>2104</v>
      </c>
      <c r="D1233" s="35" t="s">
        <v>55</v>
      </c>
      <c r="E1233" s="36">
        <v>370000</v>
      </c>
      <c r="F1233" s="2"/>
      <c r="G1233" s="46">
        <v>370000</v>
      </c>
      <c r="J1233" s="1">
        <f>370*3</f>
        <v>1110</v>
      </c>
    </row>
    <row r="1234" spans="1:12" s="1" customFormat="1" ht="15.75" x14ac:dyDescent="0.25">
      <c r="A1234" s="2">
        <v>219</v>
      </c>
      <c r="B1234" s="4" t="s">
        <v>1877</v>
      </c>
      <c r="C1234" s="34" t="s">
        <v>2105</v>
      </c>
      <c r="D1234" s="35" t="s">
        <v>1652</v>
      </c>
      <c r="E1234" s="36">
        <v>640000</v>
      </c>
      <c r="F1234" s="2"/>
      <c r="G1234" s="46">
        <v>640000</v>
      </c>
      <c r="H1234" s="1">
        <f>6*75</f>
        <v>450</v>
      </c>
    </row>
    <row r="1235" spans="1:12" s="1" customFormat="1" ht="15.75" x14ac:dyDescent="0.25">
      <c r="A1235" s="33">
        <v>220</v>
      </c>
      <c r="B1235" s="4" t="s">
        <v>1878</v>
      </c>
      <c r="C1235" s="34" t="s">
        <v>2106</v>
      </c>
      <c r="D1235" s="35" t="s">
        <v>19</v>
      </c>
      <c r="E1235" s="36">
        <v>560000</v>
      </c>
      <c r="F1235" s="2"/>
      <c r="G1235" s="46">
        <v>560000</v>
      </c>
    </row>
    <row r="1236" spans="1:12" s="1" customFormat="1" ht="15.75" x14ac:dyDescent="0.25">
      <c r="A1236" s="2">
        <v>221</v>
      </c>
      <c r="B1236" s="4" t="s">
        <v>1879</v>
      </c>
      <c r="C1236" s="34" t="s">
        <v>2106</v>
      </c>
      <c r="D1236" s="35" t="s">
        <v>16</v>
      </c>
      <c r="E1236" s="36">
        <v>400000</v>
      </c>
      <c r="F1236" s="2"/>
      <c r="G1236" s="46">
        <v>400000</v>
      </c>
    </row>
    <row r="1237" spans="1:12" s="1" customFormat="1" ht="15.75" x14ac:dyDescent="0.25">
      <c r="A1237" s="33">
        <v>222</v>
      </c>
      <c r="B1237" s="4" t="s">
        <v>1880</v>
      </c>
      <c r="C1237" s="34" t="s">
        <v>2107</v>
      </c>
      <c r="D1237" s="35" t="s">
        <v>16</v>
      </c>
      <c r="E1237" s="36">
        <v>400000</v>
      </c>
      <c r="F1237" s="2"/>
      <c r="G1237" s="38">
        <f>SUM(G1016:G1236)</f>
        <v>49780000</v>
      </c>
      <c r="H1237" s="46">
        <v>400000</v>
      </c>
    </row>
    <row r="1238" spans="1:12" s="1" customFormat="1" ht="15.75" x14ac:dyDescent="0.25">
      <c r="A1238" s="2">
        <v>223</v>
      </c>
      <c r="B1238" s="4" t="s">
        <v>1881</v>
      </c>
      <c r="C1238" s="34" t="s">
        <v>2078</v>
      </c>
      <c r="D1238" s="35" t="s">
        <v>55</v>
      </c>
      <c r="E1238" s="36">
        <v>370000</v>
      </c>
      <c r="F1238" s="2"/>
      <c r="H1238" s="46">
        <v>370000</v>
      </c>
      <c r="J1238" s="1">
        <f>370*4</f>
        <v>1480</v>
      </c>
    </row>
    <row r="1239" spans="1:12" s="1" customFormat="1" ht="15.75" x14ac:dyDescent="0.25">
      <c r="A1239" s="33">
        <v>224</v>
      </c>
      <c r="B1239" s="4" t="s">
        <v>1882</v>
      </c>
      <c r="C1239" s="34" t="s">
        <v>2108</v>
      </c>
      <c r="D1239" s="35" t="s">
        <v>19</v>
      </c>
      <c r="E1239" s="36">
        <v>560000</v>
      </c>
      <c r="F1239" s="2"/>
      <c r="H1239" s="46">
        <v>560000</v>
      </c>
    </row>
    <row r="1240" spans="1:12" s="1" customFormat="1" ht="15.75" x14ac:dyDescent="0.25">
      <c r="A1240" s="2">
        <v>225</v>
      </c>
      <c r="B1240" s="4" t="s">
        <v>1883</v>
      </c>
      <c r="C1240" s="34" t="s">
        <v>2108</v>
      </c>
      <c r="D1240" s="35" t="s">
        <v>16</v>
      </c>
      <c r="E1240" s="36">
        <v>400000</v>
      </c>
      <c r="F1240" s="2"/>
      <c r="H1240" s="46">
        <v>400000</v>
      </c>
    </row>
    <row r="1241" spans="1:12" s="1" customFormat="1" ht="15.75" x14ac:dyDescent="0.25">
      <c r="A1241" s="33">
        <v>226</v>
      </c>
      <c r="B1241" s="4" t="s">
        <v>1884</v>
      </c>
      <c r="C1241" s="34" t="s">
        <v>2109</v>
      </c>
      <c r="D1241" s="35" t="s">
        <v>16</v>
      </c>
      <c r="E1241" s="36">
        <v>400000</v>
      </c>
      <c r="F1241" s="2"/>
      <c r="H1241" s="46">
        <v>400000</v>
      </c>
    </row>
    <row r="1242" spans="1:12" s="1" customFormat="1" ht="15.75" x14ac:dyDescent="0.25">
      <c r="A1242" s="2">
        <v>227</v>
      </c>
      <c r="B1242" s="4" t="s">
        <v>1885</v>
      </c>
      <c r="C1242" s="34" t="s">
        <v>2109</v>
      </c>
      <c r="D1242" s="35" t="s">
        <v>19</v>
      </c>
      <c r="E1242" s="36">
        <v>560000</v>
      </c>
      <c r="F1242" s="2"/>
      <c r="H1242" s="46">
        <v>560000</v>
      </c>
    </row>
    <row r="1243" spans="1:12" s="1" customFormat="1" ht="15.75" x14ac:dyDescent="0.25">
      <c r="A1243" s="33">
        <v>228</v>
      </c>
      <c r="B1243" s="4" t="s">
        <v>1886</v>
      </c>
      <c r="C1243" s="34" t="s">
        <v>2110</v>
      </c>
      <c r="D1243" s="35" t="s">
        <v>16</v>
      </c>
      <c r="E1243" s="36">
        <v>400000</v>
      </c>
      <c r="F1243" s="2"/>
      <c r="H1243" s="46">
        <v>400000</v>
      </c>
    </row>
    <row r="1244" spans="1:12" s="1" customFormat="1" ht="15.75" x14ac:dyDescent="0.25">
      <c r="A1244" s="2">
        <v>229</v>
      </c>
      <c r="B1244" s="4" t="s">
        <v>1887</v>
      </c>
      <c r="C1244" s="34" t="s">
        <v>2111</v>
      </c>
      <c r="D1244" s="35" t="s">
        <v>16</v>
      </c>
      <c r="E1244" s="36">
        <v>400000</v>
      </c>
      <c r="F1244" s="2"/>
      <c r="H1244" s="46">
        <v>400000</v>
      </c>
    </row>
    <row r="1245" spans="1:12" s="1" customFormat="1" ht="15.75" x14ac:dyDescent="0.25">
      <c r="A1245" s="33">
        <v>230</v>
      </c>
      <c r="B1245" s="4" t="s">
        <v>1888</v>
      </c>
      <c r="C1245" s="34" t="s">
        <v>2112</v>
      </c>
      <c r="D1245" s="35" t="s">
        <v>16</v>
      </c>
      <c r="E1245" s="36">
        <v>400000</v>
      </c>
      <c r="F1245" s="2"/>
      <c r="H1245" s="46">
        <v>400000</v>
      </c>
    </row>
    <row r="1246" spans="1:12" s="1" customFormat="1" ht="15.75" x14ac:dyDescent="0.25">
      <c r="A1246" s="2">
        <v>231</v>
      </c>
      <c r="B1246" s="4" t="s">
        <v>1889</v>
      </c>
      <c r="C1246" s="34" t="s">
        <v>2113</v>
      </c>
      <c r="D1246" s="35" t="s">
        <v>16</v>
      </c>
      <c r="E1246" s="36">
        <v>400000</v>
      </c>
      <c r="F1246" s="2"/>
      <c r="H1246" s="46">
        <v>400000</v>
      </c>
      <c r="L1246" s="1">
        <f>37*6</f>
        <v>222</v>
      </c>
    </row>
    <row r="1247" spans="1:12" s="1" customFormat="1" ht="15.75" x14ac:dyDescent="0.25">
      <c r="A1247" s="33">
        <v>232</v>
      </c>
      <c r="B1247" s="4" t="s">
        <v>1890</v>
      </c>
      <c r="C1247" s="34" t="s">
        <v>2114</v>
      </c>
      <c r="D1247" s="35" t="s">
        <v>16</v>
      </c>
      <c r="E1247" s="36">
        <v>400000</v>
      </c>
      <c r="F1247" s="2"/>
      <c r="H1247" s="46">
        <v>400000</v>
      </c>
      <c r="J1247" s="1">
        <f>480+560</f>
        <v>1040</v>
      </c>
    </row>
    <row r="1248" spans="1:12" s="1" customFormat="1" ht="15.75" x14ac:dyDescent="0.25">
      <c r="A1248" s="2">
        <v>233</v>
      </c>
      <c r="B1248" s="4" t="s">
        <v>1891</v>
      </c>
      <c r="C1248" s="34" t="s">
        <v>2115</v>
      </c>
      <c r="D1248" s="35" t="s">
        <v>16</v>
      </c>
      <c r="E1248" s="36">
        <v>400000</v>
      </c>
      <c r="F1248" s="2"/>
      <c r="H1248" s="46">
        <v>400000</v>
      </c>
    </row>
    <row r="1249" spans="1:8" s="1" customFormat="1" ht="15.75" x14ac:dyDescent="0.25">
      <c r="A1249" s="33">
        <v>234</v>
      </c>
      <c r="B1249" s="4" t="s">
        <v>1892</v>
      </c>
      <c r="C1249" s="34" t="s">
        <v>2116</v>
      </c>
      <c r="D1249" s="35" t="s">
        <v>55</v>
      </c>
      <c r="E1249" s="36">
        <v>370000</v>
      </c>
      <c r="F1249" s="2"/>
      <c r="H1249" s="46">
        <v>370000</v>
      </c>
    </row>
    <row r="1250" spans="1:8" s="1" customFormat="1" ht="15.75" x14ac:dyDescent="0.25">
      <c r="A1250" s="2">
        <v>235</v>
      </c>
      <c r="B1250" s="4" t="s">
        <v>1893</v>
      </c>
      <c r="C1250" s="34" t="s">
        <v>2117</v>
      </c>
      <c r="D1250" s="35" t="s">
        <v>1100</v>
      </c>
      <c r="E1250" s="36">
        <v>430000</v>
      </c>
      <c r="F1250" s="2"/>
      <c r="H1250" s="46">
        <v>430000</v>
      </c>
    </row>
    <row r="1251" spans="1:8" s="1" customFormat="1" ht="15.75" x14ac:dyDescent="0.25">
      <c r="A1251" s="33">
        <v>236</v>
      </c>
      <c r="B1251" s="4" t="s">
        <v>1894</v>
      </c>
      <c r="C1251" s="34" t="s">
        <v>2118</v>
      </c>
      <c r="D1251" s="35" t="s">
        <v>16</v>
      </c>
      <c r="E1251" s="36">
        <v>400000</v>
      </c>
      <c r="F1251" s="2"/>
      <c r="H1251" s="46">
        <v>400000</v>
      </c>
    </row>
    <row r="1252" spans="1:8" s="1" customFormat="1" ht="15.75" x14ac:dyDescent="0.25">
      <c r="A1252" s="2">
        <v>237</v>
      </c>
      <c r="B1252" s="4" t="s">
        <v>1895</v>
      </c>
      <c r="C1252" s="34" t="s">
        <v>2119</v>
      </c>
      <c r="D1252" s="35" t="s">
        <v>1096</v>
      </c>
      <c r="E1252" s="36">
        <v>480000</v>
      </c>
      <c r="F1252" s="2"/>
      <c r="H1252" s="46">
        <v>480000</v>
      </c>
    </row>
    <row r="1253" spans="1:8" s="1" customFormat="1" ht="15.75" x14ac:dyDescent="0.25">
      <c r="A1253" s="33">
        <v>238</v>
      </c>
      <c r="B1253" s="4" t="s">
        <v>1896</v>
      </c>
      <c r="C1253" s="34" t="s">
        <v>2120</v>
      </c>
      <c r="D1253" s="35" t="s">
        <v>16</v>
      </c>
      <c r="E1253" s="36">
        <v>400000</v>
      </c>
      <c r="F1253" s="2"/>
      <c r="H1253" s="46">
        <v>400000</v>
      </c>
    </row>
    <row r="1254" spans="1:8" s="1" customFormat="1" ht="15.75" x14ac:dyDescent="0.25">
      <c r="A1254" s="2">
        <v>239</v>
      </c>
      <c r="B1254" s="4" t="s">
        <v>1897</v>
      </c>
      <c r="C1254" s="34" t="s">
        <v>2121</v>
      </c>
      <c r="D1254" s="35" t="s">
        <v>16</v>
      </c>
      <c r="E1254" s="36">
        <v>400000</v>
      </c>
      <c r="F1254" s="2"/>
      <c r="H1254" s="46">
        <v>400000</v>
      </c>
    </row>
    <row r="1255" spans="1:8" s="1" customFormat="1" ht="15.75" x14ac:dyDescent="0.25">
      <c r="A1255" s="33">
        <v>240</v>
      </c>
      <c r="B1255" s="4" t="s">
        <v>1898</v>
      </c>
      <c r="C1255" s="34" t="s">
        <v>2122</v>
      </c>
      <c r="D1255" s="35" t="s">
        <v>16</v>
      </c>
      <c r="E1255" s="36">
        <v>400000</v>
      </c>
      <c r="F1255" s="2"/>
      <c r="H1255" s="46">
        <v>400000</v>
      </c>
    </row>
    <row r="1256" spans="1:8" s="1" customFormat="1" ht="15.75" x14ac:dyDescent="0.25">
      <c r="A1256" s="2">
        <v>241</v>
      </c>
      <c r="B1256" s="4" t="s">
        <v>1899</v>
      </c>
      <c r="C1256" s="34" t="s">
        <v>2123</v>
      </c>
      <c r="D1256" s="35" t="s">
        <v>16</v>
      </c>
      <c r="E1256" s="36">
        <v>400000</v>
      </c>
      <c r="F1256" s="2"/>
      <c r="H1256" s="46">
        <v>400000</v>
      </c>
    </row>
    <row r="1257" spans="1:8" s="1" customFormat="1" ht="15.75" x14ac:dyDescent="0.25">
      <c r="A1257" s="33">
        <v>242</v>
      </c>
      <c r="B1257" s="4" t="s">
        <v>1900</v>
      </c>
      <c r="C1257" s="34" t="s">
        <v>392</v>
      </c>
      <c r="D1257" s="35" t="s">
        <v>16</v>
      </c>
      <c r="E1257" s="36">
        <v>400000</v>
      </c>
      <c r="F1257" s="2"/>
      <c r="H1257" s="46">
        <v>400000</v>
      </c>
    </row>
    <row r="1258" spans="1:8" s="1" customFormat="1" ht="15.75" x14ac:dyDescent="0.25">
      <c r="A1258" s="2">
        <v>243</v>
      </c>
      <c r="B1258" s="4" t="s">
        <v>1901</v>
      </c>
      <c r="C1258" s="34" t="s">
        <v>391</v>
      </c>
      <c r="D1258" s="35" t="s">
        <v>16</v>
      </c>
      <c r="E1258" s="36">
        <v>400000</v>
      </c>
      <c r="F1258" s="2"/>
      <c r="H1258" s="46">
        <v>400000</v>
      </c>
    </row>
    <row r="1259" spans="1:8" s="1" customFormat="1" ht="15.75" x14ac:dyDescent="0.25">
      <c r="A1259" s="33">
        <v>244</v>
      </c>
      <c r="B1259" s="4" t="s">
        <v>1902</v>
      </c>
      <c r="C1259" s="34" t="s">
        <v>2124</v>
      </c>
      <c r="D1259" s="35" t="s">
        <v>16</v>
      </c>
      <c r="E1259" s="36">
        <v>400000</v>
      </c>
      <c r="F1259" s="2"/>
      <c r="H1259" s="46">
        <v>400000</v>
      </c>
    </row>
    <row r="1260" spans="1:8" s="1" customFormat="1" ht="15.75" x14ac:dyDescent="0.25">
      <c r="A1260" s="2">
        <v>245</v>
      </c>
      <c r="B1260" s="4" t="s">
        <v>1903</v>
      </c>
      <c r="C1260" s="34" t="s">
        <v>2125</v>
      </c>
      <c r="D1260" s="35" t="s">
        <v>16</v>
      </c>
      <c r="E1260" s="36">
        <v>400000</v>
      </c>
      <c r="F1260" s="2"/>
      <c r="H1260" s="46">
        <v>400000</v>
      </c>
    </row>
    <row r="1261" spans="1:8" s="1" customFormat="1" ht="15.75" x14ac:dyDescent="0.25">
      <c r="A1261" s="33">
        <v>246</v>
      </c>
      <c r="B1261" s="4" t="s">
        <v>1904</v>
      </c>
      <c r="C1261" s="34" t="s">
        <v>2126</v>
      </c>
      <c r="D1261" s="35" t="s">
        <v>16</v>
      </c>
      <c r="E1261" s="36">
        <v>400000</v>
      </c>
      <c r="F1261" s="2"/>
      <c r="H1261" s="46">
        <v>400000</v>
      </c>
    </row>
    <row r="1262" spans="1:8" s="1" customFormat="1" ht="15.75" x14ac:dyDescent="0.25">
      <c r="A1262" s="2">
        <v>247</v>
      </c>
      <c r="B1262" s="4" t="s">
        <v>1905</v>
      </c>
      <c r="C1262" s="34" t="s">
        <v>2127</v>
      </c>
      <c r="D1262" s="35" t="s">
        <v>16</v>
      </c>
      <c r="E1262" s="36">
        <v>400000</v>
      </c>
      <c r="F1262" s="2"/>
      <c r="H1262" s="46">
        <v>400000</v>
      </c>
    </row>
    <row r="1263" spans="1:8" s="1" customFormat="1" ht="15.75" x14ac:dyDescent="0.25">
      <c r="A1263" s="33">
        <v>248</v>
      </c>
      <c r="B1263" s="4" t="s">
        <v>1906</v>
      </c>
      <c r="C1263" s="34" t="s">
        <v>2128</v>
      </c>
      <c r="D1263" s="35" t="s">
        <v>16</v>
      </c>
      <c r="E1263" s="36">
        <v>400000</v>
      </c>
      <c r="F1263" s="2"/>
      <c r="H1263" s="46">
        <v>400000</v>
      </c>
    </row>
    <row r="1264" spans="1:8" s="1" customFormat="1" ht="15.75" x14ac:dyDescent="0.25">
      <c r="A1264" s="2">
        <v>249</v>
      </c>
      <c r="B1264" s="4" t="s">
        <v>1907</v>
      </c>
      <c r="C1264" s="34" t="s">
        <v>2129</v>
      </c>
      <c r="D1264" s="35" t="s">
        <v>55</v>
      </c>
      <c r="E1264" s="36">
        <v>370000</v>
      </c>
      <c r="F1264" s="2"/>
      <c r="H1264" s="46">
        <v>370000</v>
      </c>
    </row>
    <row r="1265" spans="1:11" s="1" customFormat="1" ht="15.75" x14ac:dyDescent="0.25">
      <c r="A1265" s="33">
        <v>250</v>
      </c>
      <c r="B1265" s="4" t="s">
        <v>1908</v>
      </c>
      <c r="C1265" s="34" t="s">
        <v>2130</v>
      </c>
      <c r="D1265" s="35" t="s">
        <v>16</v>
      </c>
      <c r="E1265" s="36">
        <v>400000</v>
      </c>
      <c r="F1265" s="2"/>
      <c r="H1265" s="46">
        <v>400000</v>
      </c>
    </row>
    <row r="1266" spans="1:11" s="1" customFormat="1" ht="15.75" x14ac:dyDescent="0.25">
      <c r="A1266" s="2">
        <v>251</v>
      </c>
      <c r="B1266" s="4" t="s">
        <v>1909</v>
      </c>
      <c r="C1266" s="34" t="s">
        <v>2131</v>
      </c>
      <c r="D1266" s="35" t="s">
        <v>1652</v>
      </c>
      <c r="E1266" s="36">
        <v>640000</v>
      </c>
      <c r="F1266" s="2"/>
      <c r="H1266" s="46">
        <v>640000</v>
      </c>
    </row>
    <row r="1267" spans="1:11" s="1" customFormat="1" ht="15.75" x14ac:dyDescent="0.25">
      <c r="A1267" s="33">
        <v>252</v>
      </c>
      <c r="B1267" s="4" t="s">
        <v>1910</v>
      </c>
      <c r="C1267" s="34" t="s">
        <v>2132</v>
      </c>
      <c r="D1267" s="35" t="s">
        <v>1652</v>
      </c>
      <c r="E1267" s="36">
        <v>640000</v>
      </c>
      <c r="F1267" s="2"/>
      <c r="H1267" s="46">
        <v>640000</v>
      </c>
      <c r="K1267" s="1">
        <f>935+640</f>
        <v>1575</v>
      </c>
    </row>
    <row r="1268" spans="1:11" s="1" customFormat="1" ht="15.75" x14ac:dyDescent="0.25">
      <c r="A1268" s="2">
        <v>253</v>
      </c>
      <c r="B1268" s="4" t="s">
        <v>1911</v>
      </c>
      <c r="C1268" s="34" t="s">
        <v>2133</v>
      </c>
      <c r="D1268" s="35" t="s">
        <v>16</v>
      </c>
      <c r="E1268" s="36">
        <v>400000</v>
      </c>
      <c r="F1268" s="2"/>
      <c r="H1268" s="46">
        <v>400000</v>
      </c>
    </row>
    <row r="1269" spans="1:11" s="1" customFormat="1" ht="15.75" x14ac:dyDescent="0.25">
      <c r="A1269" s="33">
        <v>254</v>
      </c>
      <c r="B1269" s="4" t="s">
        <v>1912</v>
      </c>
      <c r="C1269" s="34" t="s">
        <v>107</v>
      </c>
      <c r="D1269" s="35" t="s">
        <v>16</v>
      </c>
      <c r="E1269" s="36">
        <v>400000</v>
      </c>
      <c r="F1269" s="2"/>
      <c r="H1269" s="46">
        <v>400000</v>
      </c>
    </row>
    <row r="1270" spans="1:11" s="1" customFormat="1" ht="15.75" x14ac:dyDescent="0.25">
      <c r="A1270" s="2">
        <v>255</v>
      </c>
      <c r="B1270" s="4" t="s">
        <v>1913</v>
      </c>
      <c r="C1270" s="34" t="s">
        <v>2134</v>
      </c>
      <c r="D1270" s="35" t="s">
        <v>19</v>
      </c>
      <c r="E1270" s="36">
        <v>560000</v>
      </c>
      <c r="F1270" s="2"/>
      <c r="H1270" s="46">
        <v>560000</v>
      </c>
    </row>
    <row r="1271" spans="1:11" s="1" customFormat="1" ht="15.75" x14ac:dyDescent="0.25">
      <c r="A1271" s="33">
        <v>256</v>
      </c>
      <c r="B1271" s="4" t="s">
        <v>1914</v>
      </c>
      <c r="C1271" s="34" t="s">
        <v>2135</v>
      </c>
      <c r="D1271" s="35" t="s">
        <v>16</v>
      </c>
      <c r="E1271" s="36">
        <v>400000</v>
      </c>
      <c r="F1271" s="2"/>
      <c r="H1271" s="46">
        <v>400000</v>
      </c>
    </row>
    <row r="1272" spans="1:11" s="1" customFormat="1" ht="15.75" x14ac:dyDescent="0.25">
      <c r="A1272" s="2">
        <v>257</v>
      </c>
      <c r="B1272" s="4" t="s">
        <v>1915</v>
      </c>
      <c r="C1272" s="34" t="s">
        <v>2136</v>
      </c>
      <c r="D1272" s="35" t="s">
        <v>16</v>
      </c>
      <c r="E1272" s="36">
        <v>400000</v>
      </c>
      <c r="F1272" s="2"/>
      <c r="H1272" s="46">
        <v>400000</v>
      </c>
    </row>
    <row r="1273" spans="1:11" s="1" customFormat="1" ht="15.75" x14ac:dyDescent="0.25">
      <c r="A1273" s="33">
        <v>258</v>
      </c>
      <c r="B1273" s="4" t="s">
        <v>1916</v>
      </c>
      <c r="C1273" s="34" t="s">
        <v>2137</v>
      </c>
      <c r="D1273" s="35" t="s">
        <v>16</v>
      </c>
      <c r="E1273" s="36">
        <v>400000</v>
      </c>
      <c r="F1273" s="2"/>
      <c r="H1273" s="46">
        <v>400000</v>
      </c>
    </row>
    <row r="1274" spans="1:11" s="1" customFormat="1" ht="15.75" x14ac:dyDescent="0.25">
      <c r="A1274" s="121" t="s">
        <v>244</v>
      </c>
      <c r="B1274" s="121"/>
      <c r="C1274" s="121"/>
      <c r="D1274" s="121"/>
      <c r="E1274" s="14">
        <f>SUM(E1016:E1273)</f>
        <v>115405000</v>
      </c>
      <c r="F1274" s="6"/>
      <c r="H1274" s="38">
        <f>SUM(H1049:H1273)</f>
        <v>65627820</v>
      </c>
    </row>
    <row r="1275" spans="1:11" s="1" customFormat="1" ht="15.75" x14ac:dyDescent="0.25">
      <c r="A1275" s="122" t="s">
        <v>2142</v>
      </c>
      <c r="B1275" s="123"/>
      <c r="C1275" s="123"/>
      <c r="D1275" s="123"/>
      <c r="E1275" s="123"/>
      <c r="F1275" s="124"/>
      <c r="J1275" s="38"/>
    </row>
    <row r="1276" spans="1:11" s="1" customFormat="1" ht="15.75" x14ac:dyDescent="0.25">
      <c r="A1276" s="116" t="s">
        <v>1658</v>
      </c>
      <c r="B1276" s="116"/>
      <c r="C1276" s="116"/>
      <c r="D1276" s="116"/>
      <c r="E1276" s="116"/>
      <c r="F1276" s="116"/>
    </row>
    <row r="1277" spans="1:11" s="1" customFormat="1" ht="15.75" x14ac:dyDescent="0.25">
      <c r="A1277" s="117" t="s">
        <v>246</v>
      </c>
      <c r="B1277" s="117"/>
      <c r="C1277" s="53" t="s">
        <v>247</v>
      </c>
      <c r="D1277" s="53" t="s">
        <v>248</v>
      </c>
      <c r="E1277" s="118" t="s">
        <v>249</v>
      </c>
      <c r="F1277" s="118"/>
    </row>
    <row r="1278" spans="1:11" s="1" customFormat="1" ht="15.75" x14ac:dyDescent="0.25">
      <c r="A1278" s="53"/>
      <c r="B1278" s="53"/>
      <c r="C1278" s="53"/>
      <c r="D1278" s="53"/>
      <c r="E1278" s="54"/>
      <c r="F1278" s="54"/>
    </row>
    <row r="1279" spans="1:11" s="1" customFormat="1" ht="15.75" x14ac:dyDescent="0.25">
      <c r="A1279" s="53"/>
      <c r="B1279" s="53"/>
      <c r="C1279" s="53"/>
      <c r="D1279" s="53"/>
      <c r="E1279" s="54"/>
      <c r="F1279" s="54"/>
    </row>
    <row r="1280" spans="1:11" s="1" customFormat="1" ht="15.75" x14ac:dyDescent="0.25">
      <c r="A1280" s="53"/>
      <c r="B1280" s="53"/>
      <c r="C1280" s="53"/>
      <c r="D1280" s="53"/>
      <c r="E1280" s="54"/>
      <c r="F1280" s="54"/>
    </row>
    <row r="1281" spans="1:6" s="1" customFormat="1" ht="15.75" x14ac:dyDescent="0.25">
      <c r="A1281" s="53"/>
      <c r="B1281" s="53"/>
      <c r="C1281" s="52" t="s">
        <v>250</v>
      </c>
      <c r="D1281" s="52" t="s">
        <v>251</v>
      </c>
      <c r="E1281" s="118" t="s">
        <v>252</v>
      </c>
      <c r="F1281" s="118"/>
    </row>
    <row r="1282" spans="1:6" s="1" customFormat="1" ht="15.75" x14ac:dyDescent="0.25">
      <c r="A1282" s="15" t="s">
        <v>253</v>
      </c>
      <c r="B1282" s="15"/>
      <c r="C1282" s="11"/>
      <c r="D1282" s="52"/>
      <c r="E1282" s="54"/>
      <c r="F1282" s="54"/>
    </row>
    <row r="1283" spans="1:6" s="1" customFormat="1" x14ac:dyDescent="0.25">
      <c r="A1283" s="15" t="s">
        <v>2140</v>
      </c>
      <c r="B1283" s="15"/>
      <c r="C1283" s="15"/>
      <c r="D1283" s="12"/>
      <c r="E1283" s="13"/>
      <c r="F1283" s="8"/>
    </row>
    <row r="1284" spans="1:6" s="1" customFormat="1" x14ac:dyDescent="0.25">
      <c r="A1284" s="12" t="s">
        <v>2141</v>
      </c>
      <c r="B1284" s="15"/>
      <c r="C1284" s="15"/>
      <c r="D1284" s="12"/>
      <c r="E1284" s="13"/>
      <c r="F1284" s="8"/>
    </row>
    <row r="1285" spans="1:6" s="1" customFormat="1" x14ac:dyDescent="0.25">
      <c r="A1285" s="12" t="s">
        <v>1656</v>
      </c>
      <c r="B1285" s="12"/>
      <c r="C1285" s="12"/>
      <c r="D1285" s="12"/>
      <c r="E1285" s="16"/>
      <c r="F1285" s="16"/>
    </row>
    <row r="1286" spans="1:6" s="1" customFormat="1" x14ac:dyDescent="0.25">
      <c r="A1286" s="12" t="s">
        <v>2138</v>
      </c>
      <c r="B1286" s="12"/>
      <c r="C1286" s="12"/>
      <c r="D1286" s="12"/>
      <c r="E1286" s="16"/>
      <c r="F1286" s="16"/>
    </row>
    <row r="1287" spans="1:6" s="1" customFormat="1" x14ac:dyDescent="0.25">
      <c r="A1287" s="12" t="s">
        <v>2139</v>
      </c>
      <c r="B1287" s="12"/>
      <c r="C1287" s="12"/>
      <c r="D1287" s="12"/>
      <c r="E1287" s="16"/>
      <c r="F1287" s="16"/>
    </row>
    <row r="1288" spans="1:6" s="1" customFormat="1" x14ac:dyDescent="0.25">
      <c r="A1288" s="12"/>
      <c r="B1288" s="12"/>
      <c r="C1288" s="12"/>
      <c r="D1288" s="12"/>
      <c r="E1288" s="16"/>
      <c r="F1288" s="16"/>
    </row>
    <row r="1289" spans="1:6" s="1" customFormat="1" x14ac:dyDescent="0.25">
      <c r="A1289" s="12"/>
      <c r="B1289" s="12"/>
      <c r="C1289" s="12"/>
      <c r="D1289" s="12"/>
      <c r="E1289" s="16"/>
      <c r="F1289" s="16"/>
    </row>
    <row r="1290" spans="1:6" s="1" customFormat="1" x14ac:dyDescent="0.25">
      <c r="A1290" s="12"/>
      <c r="B1290" s="12"/>
      <c r="C1290" s="12"/>
      <c r="D1290" s="12"/>
      <c r="E1290" s="16"/>
      <c r="F1290" s="16"/>
    </row>
    <row r="1291" spans="1:6" s="1" customFormat="1" x14ac:dyDescent="0.25">
      <c r="A1291" s="12"/>
      <c r="B1291" s="12"/>
      <c r="C1291" s="12"/>
      <c r="D1291" s="12"/>
      <c r="E1291" s="16"/>
      <c r="F1291" s="16"/>
    </row>
    <row r="1292" spans="1:6" s="1" customFormat="1" x14ac:dyDescent="0.25">
      <c r="A1292" s="12"/>
      <c r="B1292" s="12"/>
      <c r="C1292" s="12"/>
      <c r="D1292" s="12"/>
      <c r="E1292" s="16"/>
      <c r="F1292" s="16"/>
    </row>
    <row r="1293" spans="1:6" s="1" customFormat="1" x14ac:dyDescent="0.25">
      <c r="A1293" s="12"/>
      <c r="B1293" s="12"/>
      <c r="C1293" s="12"/>
      <c r="D1293" s="12"/>
      <c r="E1293" s="16"/>
      <c r="F1293" s="16"/>
    </row>
    <row r="1294" spans="1:6" s="1" customFormat="1" x14ac:dyDescent="0.25">
      <c r="A1294" s="12"/>
      <c r="B1294" s="12"/>
      <c r="C1294" s="12"/>
      <c r="D1294" s="12"/>
      <c r="E1294" s="16"/>
      <c r="F1294" s="16"/>
    </row>
    <row r="1295" spans="1:6" s="1" customFormat="1" x14ac:dyDescent="0.25">
      <c r="A1295" s="12"/>
      <c r="B1295" s="12"/>
      <c r="C1295" s="12"/>
      <c r="D1295" s="12"/>
      <c r="E1295" s="16"/>
      <c r="F1295" s="16"/>
    </row>
    <row r="1296" spans="1:6" s="1" customFormat="1" x14ac:dyDescent="0.25">
      <c r="A1296" s="12"/>
      <c r="B1296" s="12"/>
      <c r="C1296" s="12"/>
      <c r="D1296" s="12"/>
      <c r="E1296" s="16"/>
      <c r="F1296" s="16"/>
    </row>
    <row r="1297" spans="1:6" s="1" customFormat="1" x14ac:dyDescent="0.25">
      <c r="A1297" s="12"/>
      <c r="B1297" s="12"/>
      <c r="C1297" s="12"/>
      <c r="D1297" s="12"/>
      <c r="E1297" s="16"/>
      <c r="F1297" s="16"/>
    </row>
    <row r="1298" spans="1:6" s="1" customFormat="1" x14ac:dyDescent="0.25">
      <c r="A1298" s="12"/>
      <c r="B1298" s="12"/>
      <c r="C1298" s="12"/>
      <c r="D1298" s="12"/>
      <c r="E1298" s="16"/>
      <c r="F1298" s="16"/>
    </row>
    <row r="1299" spans="1:6" s="1" customFormat="1" x14ac:dyDescent="0.25">
      <c r="A1299" s="12"/>
      <c r="B1299" s="12"/>
      <c r="C1299" s="12"/>
      <c r="D1299" s="12"/>
      <c r="E1299" s="16"/>
      <c r="F1299" s="16"/>
    </row>
    <row r="1300" spans="1:6" s="1" customFormat="1" x14ac:dyDescent="0.25">
      <c r="A1300" s="12"/>
      <c r="B1300" s="12"/>
      <c r="C1300" s="12"/>
      <c r="D1300" s="12"/>
      <c r="E1300" s="16"/>
      <c r="F1300" s="16"/>
    </row>
    <row r="1301" spans="1:6" s="1" customFormat="1" x14ac:dyDescent="0.25">
      <c r="A1301" s="12"/>
      <c r="B1301" s="12"/>
      <c r="C1301" s="12"/>
      <c r="D1301" s="12"/>
      <c r="E1301" s="16"/>
      <c r="F1301" s="16"/>
    </row>
    <row r="1302" spans="1:6" s="1" customFormat="1" x14ac:dyDescent="0.25">
      <c r="A1302" s="12"/>
      <c r="B1302" s="12"/>
      <c r="C1302" s="12"/>
      <c r="D1302" s="12"/>
      <c r="E1302" s="16"/>
      <c r="F1302" s="16"/>
    </row>
    <row r="1303" spans="1:6" s="1" customFormat="1" x14ac:dyDescent="0.25">
      <c r="A1303" s="12"/>
      <c r="B1303" s="12"/>
      <c r="C1303" s="12"/>
      <c r="D1303" s="12"/>
      <c r="E1303" s="16"/>
      <c r="F1303" s="16"/>
    </row>
    <row r="1304" spans="1:6" s="1" customFormat="1" x14ac:dyDescent="0.25">
      <c r="A1304" s="12"/>
      <c r="B1304" s="12"/>
      <c r="C1304" s="12"/>
      <c r="D1304" s="12"/>
      <c r="E1304" s="16"/>
      <c r="F1304" s="16"/>
    </row>
    <row r="1305" spans="1:6" s="1" customFormat="1" x14ac:dyDescent="0.25">
      <c r="A1305" s="12"/>
      <c r="B1305" s="12"/>
      <c r="C1305" s="12"/>
      <c r="D1305" s="12"/>
      <c r="E1305" s="16"/>
      <c r="F1305" s="16"/>
    </row>
    <row r="1306" spans="1:6" s="1" customFormat="1" x14ac:dyDescent="0.25">
      <c r="A1306" s="12"/>
      <c r="B1306" s="12"/>
      <c r="C1306" s="12"/>
      <c r="D1306" s="12"/>
      <c r="E1306" s="16"/>
      <c r="F1306" s="16"/>
    </row>
    <row r="1307" spans="1:6" s="1" customFormat="1" x14ac:dyDescent="0.25">
      <c r="A1307" s="12"/>
      <c r="B1307" s="12"/>
      <c r="C1307" s="12"/>
      <c r="D1307" s="12"/>
      <c r="E1307" s="16"/>
      <c r="F1307" s="16"/>
    </row>
    <row r="1308" spans="1:6" s="1" customFormat="1" x14ac:dyDescent="0.25">
      <c r="A1308" s="12"/>
      <c r="B1308" s="12"/>
      <c r="C1308" s="12"/>
      <c r="D1308" s="12"/>
      <c r="E1308" s="16"/>
      <c r="F1308" s="16"/>
    </row>
    <row r="1309" spans="1:6" s="1" customFormat="1" x14ac:dyDescent="0.25">
      <c r="A1309" s="12"/>
      <c r="B1309" s="12"/>
      <c r="C1309" s="12"/>
      <c r="D1309" s="12"/>
      <c r="E1309" s="16"/>
      <c r="F1309" s="16"/>
    </row>
    <row r="1310" spans="1:6" s="1" customFormat="1" ht="14.25" customHeight="1" x14ac:dyDescent="0.25">
      <c r="A1310" s="12"/>
      <c r="B1310" s="12"/>
      <c r="C1310" s="12"/>
      <c r="D1310" s="12"/>
      <c r="E1310" s="16"/>
      <c r="F1310" s="16"/>
    </row>
    <row r="1311" spans="1:6" s="1" customFormat="1" x14ac:dyDescent="0.25">
      <c r="A1311" s="12"/>
      <c r="B1311" s="16"/>
      <c r="C1311" s="16"/>
      <c r="D1311" s="16"/>
      <c r="E1311" s="16"/>
      <c r="F1311" s="16"/>
    </row>
    <row r="1312" spans="1:6" s="1" customFormat="1" x14ac:dyDescent="0.25">
      <c r="A1312" s="12"/>
      <c r="B1312" s="16"/>
      <c r="C1312" s="16"/>
      <c r="D1312" s="16"/>
      <c r="E1312" s="16"/>
      <c r="F1312" s="16"/>
    </row>
    <row r="1313" spans="1:7" s="1" customFormat="1" ht="15.75" x14ac:dyDescent="0.25">
      <c r="A1313" s="125" t="s">
        <v>0</v>
      </c>
      <c r="B1313" s="125"/>
      <c r="C1313" s="125"/>
      <c r="D1313" s="125"/>
      <c r="E1313" s="125"/>
      <c r="F1313" s="125"/>
    </row>
    <row r="1314" spans="1:7" s="1" customFormat="1" ht="15.75" x14ac:dyDescent="0.25">
      <c r="A1314" s="119" t="s">
        <v>1</v>
      </c>
      <c r="B1314" s="119"/>
      <c r="C1314" s="119"/>
      <c r="D1314" s="119"/>
      <c r="E1314" s="119"/>
      <c r="F1314" s="119"/>
    </row>
    <row r="1315" spans="1:7" s="1" customFormat="1" ht="15.75" x14ac:dyDescent="0.25">
      <c r="A1315" s="43"/>
      <c r="B1315" s="43"/>
      <c r="C1315" s="43"/>
      <c r="D1315" s="43"/>
      <c r="E1315" s="43"/>
      <c r="F1315" s="43"/>
    </row>
    <row r="1316" spans="1:7" s="1" customFormat="1" ht="15.75" x14ac:dyDescent="0.25">
      <c r="A1316" s="120" t="s">
        <v>2</v>
      </c>
      <c r="B1316" s="120"/>
      <c r="C1316" s="120"/>
      <c r="D1316" s="120"/>
      <c r="E1316" s="120"/>
      <c r="F1316" s="120"/>
    </row>
    <row r="1317" spans="1:7" s="1" customFormat="1" ht="15.75" x14ac:dyDescent="0.25">
      <c r="A1317" s="22"/>
      <c r="B1317" s="22"/>
      <c r="C1317" s="22"/>
      <c r="D1317" s="22"/>
      <c r="E1317" s="22"/>
      <c r="F1317" s="22"/>
    </row>
    <row r="1318" spans="1:7" s="1" customFormat="1" ht="15.75" x14ac:dyDescent="0.25">
      <c r="A1318" s="2" t="s">
        <v>3</v>
      </c>
      <c r="B1318" s="2" t="s">
        <v>4</v>
      </c>
      <c r="C1318" s="3" t="s">
        <v>5</v>
      </c>
      <c r="D1318" s="2" t="s">
        <v>6</v>
      </c>
      <c r="E1318" s="5" t="s">
        <v>7</v>
      </c>
      <c r="F1318" s="24" t="s">
        <v>8</v>
      </c>
    </row>
    <row r="1319" spans="1:7" s="1" customFormat="1" ht="15.75" x14ac:dyDescent="0.25">
      <c r="A1319" s="2">
        <v>1</v>
      </c>
      <c r="B1319" s="4" t="s">
        <v>1121</v>
      </c>
      <c r="C1319" s="45" t="s">
        <v>1403</v>
      </c>
      <c r="D1319" s="39" t="s">
        <v>16</v>
      </c>
      <c r="E1319" s="46">
        <v>400000</v>
      </c>
      <c r="F1319" s="2"/>
      <c r="G1319" s="46">
        <v>400000</v>
      </c>
    </row>
    <row r="1320" spans="1:7" s="1" customFormat="1" ht="15.75" x14ac:dyDescent="0.25">
      <c r="A1320" s="33">
        <v>2</v>
      </c>
      <c r="B1320" s="4" t="s">
        <v>1122</v>
      </c>
      <c r="C1320" s="45" t="s">
        <v>1404</v>
      </c>
      <c r="D1320" s="39" t="s">
        <v>1100</v>
      </c>
      <c r="E1320" s="46">
        <v>430000</v>
      </c>
      <c r="F1320" s="33"/>
      <c r="G1320" s="46">
        <v>430000</v>
      </c>
    </row>
    <row r="1321" spans="1:7" s="1" customFormat="1" ht="15.75" x14ac:dyDescent="0.25">
      <c r="A1321" s="2">
        <v>3</v>
      </c>
      <c r="B1321" s="4" t="s">
        <v>1123</v>
      </c>
      <c r="C1321" s="45" t="s">
        <v>1405</v>
      </c>
      <c r="D1321" s="39" t="s">
        <v>1100</v>
      </c>
      <c r="E1321" s="46">
        <v>430000</v>
      </c>
      <c r="F1321" s="33"/>
      <c r="G1321" s="46">
        <v>430000</v>
      </c>
    </row>
    <row r="1322" spans="1:7" s="1" customFormat="1" ht="15.75" x14ac:dyDescent="0.25">
      <c r="A1322" s="33">
        <v>4</v>
      </c>
      <c r="B1322" s="4" t="s">
        <v>1124</v>
      </c>
      <c r="C1322" s="45" t="s">
        <v>1406</v>
      </c>
      <c r="D1322" s="39" t="s">
        <v>1100</v>
      </c>
      <c r="E1322" s="46">
        <v>430000</v>
      </c>
      <c r="F1322" s="33"/>
      <c r="G1322" s="46">
        <v>430000</v>
      </c>
    </row>
    <row r="1323" spans="1:7" s="1" customFormat="1" ht="15.75" x14ac:dyDescent="0.25">
      <c r="A1323" s="2">
        <v>5</v>
      </c>
      <c r="B1323" s="4" t="s">
        <v>1125</v>
      </c>
      <c r="C1323" s="45" t="s">
        <v>1407</v>
      </c>
      <c r="D1323" s="39" t="s">
        <v>1100</v>
      </c>
      <c r="E1323" s="46">
        <v>430000</v>
      </c>
      <c r="F1323" s="33"/>
      <c r="G1323" s="46">
        <v>430000</v>
      </c>
    </row>
    <row r="1324" spans="1:7" s="1" customFormat="1" ht="15.75" x14ac:dyDescent="0.25">
      <c r="A1324" s="33">
        <v>6</v>
      </c>
      <c r="B1324" s="4" t="s">
        <v>1126</v>
      </c>
      <c r="C1324" s="45" t="s">
        <v>1408</v>
      </c>
      <c r="D1324" s="39" t="s">
        <v>1100</v>
      </c>
      <c r="E1324" s="46">
        <v>430000</v>
      </c>
      <c r="F1324" s="33"/>
      <c r="G1324" s="46">
        <v>430000</v>
      </c>
    </row>
    <row r="1325" spans="1:7" s="1" customFormat="1" ht="15.75" x14ac:dyDescent="0.25">
      <c r="A1325" s="2">
        <v>7</v>
      </c>
      <c r="B1325" s="4" t="s">
        <v>1127</v>
      </c>
      <c r="C1325" s="45" t="s">
        <v>1409</v>
      </c>
      <c r="D1325" s="39" t="s">
        <v>1100</v>
      </c>
      <c r="E1325" s="46">
        <v>430000</v>
      </c>
      <c r="F1325" s="33"/>
      <c r="G1325" s="46">
        <v>430000</v>
      </c>
    </row>
    <row r="1326" spans="1:7" s="1" customFormat="1" ht="15.75" x14ac:dyDescent="0.25">
      <c r="A1326" s="33">
        <v>8</v>
      </c>
      <c r="B1326" s="4" t="s">
        <v>1128</v>
      </c>
      <c r="C1326" s="45" t="s">
        <v>943</v>
      </c>
      <c r="D1326" s="39" t="s">
        <v>1100</v>
      </c>
      <c r="E1326" s="46">
        <v>430000</v>
      </c>
      <c r="F1326" s="33"/>
      <c r="G1326" s="46">
        <v>430000</v>
      </c>
    </row>
    <row r="1327" spans="1:7" s="1" customFormat="1" ht="15.75" x14ac:dyDescent="0.25">
      <c r="A1327" s="2">
        <v>9</v>
      </c>
      <c r="B1327" s="4" t="s">
        <v>1129</v>
      </c>
      <c r="C1327" s="45" t="s">
        <v>1410</v>
      </c>
      <c r="D1327" s="39" t="s">
        <v>1100</v>
      </c>
      <c r="E1327" s="46">
        <v>430000</v>
      </c>
      <c r="F1327" s="33"/>
      <c r="G1327" s="46">
        <v>430000</v>
      </c>
    </row>
    <row r="1328" spans="1:7" s="1" customFormat="1" ht="15.75" x14ac:dyDescent="0.25">
      <c r="A1328" s="33">
        <v>10</v>
      </c>
      <c r="B1328" s="4" t="s">
        <v>1130</v>
      </c>
      <c r="C1328" s="45" t="s">
        <v>1411</v>
      </c>
      <c r="D1328" s="39" t="s">
        <v>1100</v>
      </c>
      <c r="E1328" s="46">
        <v>430000</v>
      </c>
      <c r="F1328" s="33"/>
      <c r="G1328" s="46">
        <v>430000</v>
      </c>
    </row>
    <row r="1329" spans="1:8" s="1" customFormat="1" ht="15.75" x14ac:dyDescent="0.25">
      <c r="A1329" s="2">
        <v>11</v>
      </c>
      <c r="B1329" s="4" t="s">
        <v>1131</v>
      </c>
      <c r="C1329" s="45" t="s">
        <v>1412</v>
      </c>
      <c r="D1329" s="39" t="s">
        <v>1100</v>
      </c>
      <c r="E1329" s="46">
        <v>430000</v>
      </c>
      <c r="F1329" s="33"/>
      <c r="G1329" s="46">
        <v>430000</v>
      </c>
    </row>
    <row r="1330" spans="1:8" s="1" customFormat="1" ht="15.75" x14ac:dyDescent="0.25">
      <c r="A1330" s="33">
        <v>12</v>
      </c>
      <c r="B1330" s="4" t="s">
        <v>1132</v>
      </c>
      <c r="C1330" s="45" t="s">
        <v>1413</v>
      </c>
      <c r="D1330" s="39" t="s">
        <v>1100</v>
      </c>
      <c r="E1330" s="46">
        <v>430000</v>
      </c>
      <c r="F1330" s="33"/>
      <c r="G1330" s="46">
        <v>430000</v>
      </c>
    </row>
    <row r="1331" spans="1:8" s="1" customFormat="1" ht="15.75" x14ac:dyDescent="0.25">
      <c r="A1331" s="2">
        <v>13</v>
      </c>
      <c r="B1331" s="4" t="s">
        <v>1133</v>
      </c>
      <c r="C1331" s="45" t="s">
        <v>1414</v>
      </c>
      <c r="D1331" s="39" t="s">
        <v>1100</v>
      </c>
      <c r="E1331" s="46">
        <v>430000</v>
      </c>
      <c r="F1331" s="33"/>
      <c r="G1331" s="46">
        <v>430000</v>
      </c>
    </row>
    <row r="1332" spans="1:8" s="1" customFormat="1" ht="15.75" x14ac:dyDescent="0.25">
      <c r="A1332" s="33">
        <v>14</v>
      </c>
      <c r="B1332" s="4" t="s">
        <v>1134</v>
      </c>
      <c r="C1332" s="45" t="s">
        <v>1415</v>
      </c>
      <c r="D1332" s="39" t="s">
        <v>1100</v>
      </c>
      <c r="E1332" s="46">
        <v>430000</v>
      </c>
      <c r="F1332" s="33"/>
      <c r="G1332" s="46">
        <v>430000</v>
      </c>
    </row>
    <row r="1333" spans="1:8" s="1" customFormat="1" ht="15.75" x14ac:dyDescent="0.25">
      <c r="A1333" s="2">
        <v>15</v>
      </c>
      <c r="B1333" s="4" t="s">
        <v>1135</v>
      </c>
      <c r="C1333" s="45" t="s">
        <v>1416</v>
      </c>
      <c r="D1333" s="39" t="s">
        <v>1100</v>
      </c>
      <c r="E1333" s="46">
        <v>430000</v>
      </c>
      <c r="F1333" s="33"/>
      <c r="G1333" s="46">
        <v>430000</v>
      </c>
    </row>
    <row r="1334" spans="1:8" s="1" customFormat="1" ht="15.75" x14ac:dyDescent="0.25">
      <c r="A1334" s="33">
        <v>16</v>
      </c>
      <c r="B1334" s="4" t="s">
        <v>1136</v>
      </c>
      <c r="C1334" s="45" t="s">
        <v>1417</v>
      </c>
      <c r="D1334" s="39" t="s">
        <v>1100</v>
      </c>
      <c r="E1334" s="46">
        <v>430000</v>
      </c>
      <c r="F1334" s="33"/>
      <c r="G1334" s="46">
        <v>430000</v>
      </c>
    </row>
    <row r="1335" spans="1:8" s="1" customFormat="1" ht="15.75" x14ac:dyDescent="0.25">
      <c r="A1335" s="2">
        <v>17</v>
      </c>
      <c r="B1335" s="4" t="s">
        <v>1137</v>
      </c>
      <c r="C1335" s="45" t="s">
        <v>1418</v>
      </c>
      <c r="D1335" s="39" t="s">
        <v>1100</v>
      </c>
      <c r="E1335" s="46">
        <v>430000</v>
      </c>
      <c r="F1335" s="33"/>
      <c r="G1335" s="46">
        <v>430000</v>
      </c>
    </row>
    <row r="1336" spans="1:8" s="1" customFormat="1" ht="15.75" x14ac:dyDescent="0.25">
      <c r="A1336" s="33">
        <v>18</v>
      </c>
      <c r="B1336" s="4" t="s">
        <v>1138</v>
      </c>
      <c r="C1336" s="45" t="s">
        <v>1419</v>
      </c>
      <c r="D1336" s="39" t="s">
        <v>1100</v>
      </c>
      <c r="E1336" s="46">
        <v>430000</v>
      </c>
      <c r="F1336" s="33"/>
      <c r="G1336" s="46">
        <v>430000</v>
      </c>
    </row>
    <row r="1337" spans="1:8" s="1" customFormat="1" ht="15.75" x14ac:dyDescent="0.25">
      <c r="A1337" s="2">
        <v>19</v>
      </c>
      <c r="B1337" s="4" t="s">
        <v>1139</v>
      </c>
      <c r="C1337" s="45" t="s">
        <v>1420</v>
      </c>
      <c r="D1337" s="39" t="s">
        <v>16</v>
      </c>
      <c r="E1337" s="46">
        <v>400000</v>
      </c>
      <c r="F1337" s="33"/>
      <c r="G1337" s="46">
        <v>400000</v>
      </c>
    </row>
    <row r="1338" spans="1:8" s="1" customFormat="1" ht="15.75" x14ac:dyDescent="0.25">
      <c r="A1338" s="33">
        <v>20</v>
      </c>
      <c r="B1338" s="4" t="s">
        <v>1140</v>
      </c>
      <c r="C1338" s="45" t="s">
        <v>1421</v>
      </c>
      <c r="D1338" s="39" t="s">
        <v>1100</v>
      </c>
      <c r="E1338" s="46">
        <v>430000</v>
      </c>
      <c r="F1338" s="33"/>
      <c r="H1338" s="46">
        <v>430000</v>
      </c>
    </row>
    <row r="1339" spans="1:8" s="1" customFormat="1" ht="15.75" x14ac:dyDescent="0.25">
      <c r="A1339" s="2">
        <v>21</v>
      </c>
      <c r="B1339" s="4" t="s">
        <v>1141</v>
      </c>
      <c r="C1339" s="45" t="s">
        <v>1422</v>
      </c>
      <c r="D1339" s="39" t="s">
        <v>1100</v>
      </c>
      <c r="E1339" s="46">
        <v>430000</v>
      </c>
      <c r="F1339" s="33"/>
      <c r="H1339" s="46">
        <v>430000</v>
      </c>
    </row>
    <row r="1340" spans="1:8" s="1" customFormat="1" ht="15.75" x14ac:dyDescent="0.25">
      <c r="A1340" s="33">
        <v>22</v>
      </c>
      <c r="B1340" s="4" t="s">
        <v>1142</v>
      </c>
      <c r="C1340" s="45" t="s">
        <v>1423</v>
      </c>
      <c r="D1340" s="39" t="s">
        <v>1100</v>
      </c>
      <c r="E1340" s="46">
        <v>430000</v>
      </c>
      <c r="F1340" s="33"/>
      <c r="H1340" s="46">
        <v>430000</v>
      </c>
    </row>
    <row r="1341" spans="1:8" s="1" customFormat="1" ht="15.75" x14ac:dyDescent="0.25">
      <c r="A1341" s="2">
        <v>23</v>
      </c>
      <c r="B1341" s="4" t="s">
        <v>1143</v>
      </c>
      <c r="C1341" s="45" t="s">
        <v>1424</v>
      </c>
      <c r="D1341" s="39" t="s">
        <v>1100</v>
      </c>
      <c r="E1341" s="46">
        <v>430000</v>
      </c>
      <c r="F1341" s="33"/>
      <c r="H1341" s="46">
        <v>430000</v>
      </c>
    </row>
    <row r="1342" spans="1:8" s="1" customFormat="1" ht="15.75" x14ac:dyDescent="0.25">
      <c r="A1342" s="33">
        <v>24</v>
      </c>
      <c r="B1342" s="4" t="s">
        <v>1144</v>
      </c>
      <c r="C1342" s="45" t="s">
        <v>1425</v>
      </c>
      <c r="D1342" s="39" t="s">
        <v>1100</v>
      </c>
      <c r="E1342" s="46">
        <v>430000</v>
      </c>
      <c r="F1342" s="33"/>
      <c r="H1342" s="46">
        <v>430000</v>
      </c>
    </row>
    <row r="1343" spans="1:8" s="1" customFormat="1" ht="15.75" x14ac:dyDescent="0.25">
      <c r="A1343" s="2">
        <v>25</v>
      </c>
      <c r="B1343" s="4" t="s">
        <v>1145</v>
      </c>
      <c r="C1343" s="45" t="s">
        <v>1426</v>
      </c>
      <c r="D1343" s="39" t="s">
        <v>16</v>
      </c>
      <c r="E1343" s="46">
        <v>400000</v>
      </c>
      <c r="F1343" s="33"/>
      <c r="H1343" s="46">
        <v>400000</v>
      </c>
    </row>
    <row r="1344" spans="1:8" s="1" customFormat="1" ht="15.75" x14ac:dyDescent="0.25">
      <c r="A1344" s="33">
        <v>26</v>
      </c>
      <c r="B1344" s="4" t="s">
        <v>1146</v>
      </c>
      <c r="C1344" s="45" t="s">
        <v>1427</v>
      </c>
      <c r="D1344" s="39" t="s">
        <v>16</v>
      </c>
      <c r="E1344" s="46">
        <v>400000</v>
      </c>
      <c r="F1344" s="33"/>
      <c r="H1344" s="46">
        <v>400000</v>
      </c>
    </row>
    <row r="1345" spans="1:8" s="1" customFormat="1" ht="15.75" x14ac:dyDescent="0.25">
      <c r="A1345" s="2">
        <v>27</v>
      </c>
      <c r="B1345" s="4" t="s">
        <v>1147</v>
      </c>
      <c r="C1345" s="45" t="s">
        <v>1428</v>
      </c>
      <c r="D1345" s="39" t="s">
        <v>1100</v>
      </c>
      <c r="E1345" s="46">
        <v>430000</v>
      </c>
      <c r="F1345" s="33"/>
      <c r="H1345" s="46">
        <v>430000</v>
      </c>
    </row>
    <row r="1346" spans="1:8" s="1" customFormat="1" ht="15.75" x14ac:dyDescent="0.25">
      <c r="A1346" s="33">
        <v>28</v>
      </c>
      <c r="B1346" s="4" t="s">
        <v>1148</v>
      </c>
      <c r="C1346" s="45" t="s">
        <v>1429</v>
      </c>
      <c r="D1346" s="39" t="s">
        <v>16</v>
      </c>
      <c r="E1346" s="46">
        <v>400000</v>
      </c>
      <c r="F1346" s="33"/>
      <c r="H1346" s="46">
        <v>400000</v>
      </c>
    </row>
    <row r="1347" spans="1:8" s="1" customFormat="1" ht="15.75" x14ac:dyDescent="0.25">
      <c r="A1347" s="2">
        <v>29</v>
      </c>
      <c r="B1347" s="4" t="s">
        <v>1149</v>
      </c>
      <c r="C1347" s="45" t="s">
        <v>1430</v>
      </c>
      <c r="D1347" s="39" t="s">
        <v>1100</v>
      </c>
      <c r="E1347" s="46">
        <v>430000</v>
      </c>
      <c r="F1347" s="33"/>
      <c r="H1347" s="46">
        <v>430000</v>
      </c>
    </row>
    <row r="1348" spans="1:8" s="1" customFormat="1" ht="15.75" x14ac:dyDescent="0.25">
      <c r="A1348" s="33">
        <v>30</v>
      </c>
      <c r="B1348" s="4" t="s">
        <v>1150</v>
      </c>
      <c r="C1348" s="45" t="s">
        <v>1431</v>
      </c>
      <c r="D1348" s="39" t="s">
        <v>1100</v>
      </c>
      <c r="E1348" s="46">
        <v>430000</v>
      </c>
      <c r="F1348" s="33"/>
      <c r="H1348" s="46">
        <v>430000</v>
      </c>
    </row>
    <row r="1349" spans="1:8" s="1" customFormat="1" ht="15.75" x14ac:dyDescent="0.25">
      <c r="A1349" s="2">
        <v>31</v>
      </c>
      <c r="B1349" s="4" t="s">
        <v>1151</v>
      </c>
      <c r="C1349" s="45" t="s">
        <v>1432</v>
      </c>
      <c r="D1349" s="39" t="s">
        <v>1100</v>
      </c>
      <c r="E1349" s="46">
        <v>430000</v>
      </c>
      <c r="F1349" s="33"/>
      <c r="H1349" s="46">
        <v>430000</v>
      </c>
    </row>
    <row r="1350" spans="1:8" s="1" customFormat="1" ht="15.75" x14ac:dyDescent="0.25">
      <c r="A1350" s="33">
        <v>32</v>
      </c>
      <c r="B1350" s="4" t="s">
        <v>1152</v>
      </c>
      <c r="C1350" s="45" t="s">
        <v>1433</v>
      </c>
      <c r="D1350" s="39" t="s">
        <v>1096</v>
      </c>
      <c r="E1350" s="46">
        <v>480000</v>
      </c>
      <c r="F1350" s="33"/>
      <c r="H1350" s="46">
        <v>480000</v>
      </c>
    </row>
    <row r="1351" spans="1:8" s="1" customFormat="1" ht="15.75" x14ac:dyDescent="0.25">
      <c r="A1351" s="2">
        <v>33</v>
      </c>
      <c r="B1351" s="4" t="s">
        <v>1153</v>
      </c>
      <c r="C1351" s="45" t="s">
        <v>1434</v>
      </c>
      <c r="D1351" s="39" t="s">
        <v>1100</v>
      </c>
      <c r="E1351" s="46">
        <v>430000</v>
      </c>
      <c r="F1351" s="33"/>
      <c r="H1351" s="46">
        <v>430000</v>
      </c>
    </row>
    <row r="1352" spans="1:8" s="1" customFormat="1" ht="15.75" x14ac:dyDescent="0.25">
      <c r="A1352" s="33">
        <v>34</v>
      </c>
      <c r="B1352" s="4" t="s">
        <v>1154</v>
      </c>
      <c r="C1352" s="45" t="s">
        <v>1435</v>
      </c>
      <c r="D1352" s="39" t="s">
        <v>1100</v>
      </c>
      <c r="E1352" s="46">
        <v>430000</v>
      </c>
      <c r="F1352" s="33"/>
      <c r="H1352" s="46">
        <v>430000</v>
      </c>
    </row>
    <row r="1353" spans="1:8" s="1" customFormat="1" ht="15.75" x14ac:dyDescent="0.25">
      <c r="A1353" s="2">
        <v>35</v>
      </c>
      <c r="B1353" s="4" t="s">
        <v>1155</v>
      </c>
      <c r="C1353" s="45" t="s">
        <v>1436</v>
      </c>
      <c r="D1353" s="39" t="s">
        <v>16</v>
      </c>
      <c r="E1353" s="46">
        <v>400000</v>
      </c>
      <c r="F1353" s="33"/>
      <c r="H1353" s="46">
        <v>400000</v>
      </c>
    </row>
    <row r="1354" spans="1:8" s="1" customFormat="1" ht="15.75" x14ac:dyDescent="0.25">
      <c r="A1354" s="33">
        <v>36</v>
      </c>
      <c r="B1354" s="4" t="s">
        <v>1156</v>
      </c>
      <c r="C1354" s="45" t="s">
        <v>1437</v>
      </c>
      <c r="D1354" s="39" t="s">
        <v>1100</v>
      </c>
      <c r="E1354" s="46">
        <v>430000</v>
      </c>
      <c r="F1354" s="33"/>
      <c r="H1354" s="46">
        <v>430000</v>
      </c>
    </row>
    <row r="1355" spans="1:8" s="1" customFormat="1" ht="15.75" x14ac:dyDescent="0.25">
      <c r="A1355" s="2">
        <v>37</v>
      </c>
      <c r="B1355" s="4" t="s">
        <v>1157</v>
      </c>
      <c r="C1355" s="45" t="s">
        <v>1438</v>
      </c>
      <c r="D1355" s="39" t="s">
        <v>19</v>
      </c>
      <c r="E1355" s="46">
        <v>560000</v>
      </c>
      <c r="F1355" s="33"/>
      <c r="H1355" s="46">
        <v>560000</v>
      </c>
    </row>
    <row r="1356" spans="1:8" s="1" customFormat="1" ht="15.75" x14ac:dyDescent="0.25">
      <c r="A1356" s="33">
        <v>38</v>
      </c>
      <c r="B1356" s="4" t="s">
        <v>1158</v>
      </c>
      <c r="C1356" s="45" t="s">
        <v>1438</v>
      </c>
      <c r="D1356" s="39" t="s">
        <v>16</v>
      </c>
      <c r="E1356" s="46">
        <v>400000</v>
      </c>
      <c r="F1356" s="33"/>
      <c r="H1356" s="46">
        <v>400000</v>
      </c>
    </row>
    <row r="1357" spans="1:8" s="1" customFormat="1" ht="15.75" x14ac:dyDescent="0.25">
      <c r="A1357" s="2">
        <v>39</v>
      </c>
      <c r="B1357" s="4" t="s">
        <v>1159</v>
      </c>
      <c r="C1357" s="45" t="s">
        <v>1439</v>
      </c>
      <c r="D1357" s="39" t="s">
        <v>1100</v>
      </c>
      <c r="E1357" s="46">
        <v>430000</v>
      </c>
      <c r="F1357" s="33"/>
      <c r="H1357" s="46">
        <v>430000</v>
      </c>
    </row>
    <row r="1358" spans="1:8" s="1" customFormat="1" ht="15.75" x14ac:dyDescent="0.25">
      <c r="A1358" s="33">
        <v>40</v>
      </c>
      <c r="B1358" s="4" t="s">
        <v>1160</v>
      </c>
      <c r="C1358" s="45" t="s">
        <v>1440</v>
      </c>
      <c r="D1358" s="39" t="s">
        <v>1100</v>
      </c>
      <c r="E1358" s="46">
        <v>430000</v>
      </c>
      <c r="F1358" s="33"/>
      <c r="H1358" s="46">
        <v>430000</v>
      </c>
    </row>
    <row r="1359" spans="1:8" s="1" customFormat="1" ht="15.75" x14ac:dyDescent="0.25">
      <c r="A1359" s="2">
        <v>41</v>
      </c>
      <c r="B1359" s="4" t="s">
        <v>1161</v>
      </c>
      <c r="C1359" s="45" t="s">
        <v>1441</v>
      </c>
      <c r="D1359" s="39" t="s">
        <v>1100</v>
      </c>
      <c r="E1359" s="46">
        <v>430000</v>
      </c>
      <c r="F1359" s="33"/>
      <c r="H1359" s="46">
        <v>430000</v>
      </c>
    </row>
    <row r="1360" spans="1:8" s="1" customFormat="1" ht="15.75" x14ac:dyDescent="0.25">
      <c r="A1360" s="33">
        <v>42</v>
      </c>
      <c r="B1360" s="4" t="s">
        <v>1162</v>
      </c>
      <c r="C1360" s="45" t="s">
        <v>1442</v>
      </c>
      <c r="D1360" s="39" t="s">
        <v>1100</v>
      </c>
      <c r="E1360" s="46">
        <v>430000</v>
      </c>
      <c r="F1360" s="33"/>
      <c r="H1360" s="46">
        <v>430000</v>
      </c>
    </row>
    <row r="1361" spans="1:8" s="1" customFormat="1" ht="15.75" x14ac:dyDescent="0.25">
      <c r="A1361" s="2">
        <v>43</v>
      </c>
      <c r="B1361" s="4" t="s">
        <v>1163</v>
      </c>
      <c r="C1361" s="45" t="s">
        <v>1443</v>
      </c>
      <c r="D1361" s="39" t="s">
        <v>1100</v>
      </c>
      <c r="E1361" s="46">
        <v>430000</v>
      </c>
      <c r="F1361" s="33"/>
      <c r="H1361" s="46">
        <v>430000</v>
      </c>
    </row>
    <row r="1362" spans="1:8" s="1" customFormat="1" ht="15.75" x14ac:dyDescent="0.25">
      <c r="A1362" s="33">
        <v>44</v>
      </c>
      <c r="B1362" s="4" t="s">
        <v>1164</v>
      </c>
      <c r="C1362" s="45" t="s">
        <v>1444</v>
      </c>
      <c r="D1362" s="39" t="s">
        <v>1100</v>
      </c>
      <c r="E1362" s="46">
        <v>430000</v>
      </c>
      <c r="F1362" s="33"/>
      <c r="H1362" s="46">
        <v>430000</v>
      </c>
    </row>
    <row r="1363" spans="1:8" s="1" customFormat="1" ht="15.75" x14ac:dyDescent="0.25">
      <c r="A1363" s="2">
        <v>45</v>
      </c>
      <c r="B1363" s="4" t="s">
        <v>1165</v>
      </c>
      <c r="C1363" s="45" t="s">
        <v>1445</v>
      </c>
      <c r="D1363" s="39" t="s">
        <v>1100</v>
      </c>
      <c r="E1363" s="46">
        <v>430000</v>
      </c>
      <c r="F1363" s="33"/>
      <c r="H1363" s="46">
        <v>430000</v>
      </c>
    </row>
    <row r="1364" spans="1:8" s="1" customFormat="1" ht="15.75" x14ac:dyDescent="0.25">
      <c r="A1364" s="33">
        <v>46</v>
      </c>
      <c r="B1364" s="4" t="s">
        <v>1166</v>
      </c>
      <c r="C1364" s="45" t="s">
        <v>1446</v>
      </c>
      <c r="D1364" s="39" t="s">
        <v>1100</v>
      </c>
      <c r="E1364" s="46">
        <v>430000</v>
      </c>
      <c r="F1364" s="33"/>
      <c r="H1364" s="46">
        <v>430000</v>
      </c>
    </row>
    <row r="1365" spans="1:8" s="1" customFormat="1" ht="15.75" x14ac:dyDescent="0.25">
      <c r="A1365" s="2">
        <v>47</v>
      </c>
      <c r="B1365" s="4" t="s">
        <v>1167</v>
      </c>
      <c r="C1365" s="45" t="s">
        <v>1447</v>
      </c>
      <c r="D1365" s="39" t="s">
        <v>1100</v>
      </c>
      <c r="E1365" s="46">
        <v>430000</v>
      </c>
      <c r="F1365" s="33"/>
      <c r="H1365" s="46">
        <v>430000</v>
      </c>
    </row>
    <row r="1366" spans="1:8" s="1" customFormat="1" ht="15.75" x14ac:dyDescent="0.25">
      <c r="A1366" s="33">
        <v>48</v>
      </c>
      <c r="B1366" s="4" t="s">
        <v>1168</v>
      </c>
      <c r="C1366" s="45" t="s">
        <v>1448</v>
      </c>
      <c r="D1366" s="39" t="s">
        <v>1100</v>
      </c>
      <c r="E1366" s="46">
        <v>430000</v>
      </c>
      <c r="F1366" s="33"/>
      <c r="H1366" s="46">
        <v>430000</v>
      </c>
    </row>
    <row r="1367" spans="1:8" s="1" customFormat="1" ht="15.75" x14ac:dyDescent="0.25">
      <c r="A1367" s="2">
        <v>49</v>
      </c>
      <c r="B1367" s="4" t="s">
        <v>1169</v>
      </c>
      <c r="C1367" s="45" t="s">
        <v>1449</v>
      </c>
      <c r="D1367" s="39" t="s">
        <v>1100</v>
      </c>
      <c r="E1367" s="46">
        <v>430000</v>
      </c>
      <c r="F1367" s="33"/>
      <c r="H1367" s="46">
        <v>430000</v>
      </c>
    </row>
    <row r="1368" spans="1:8" s="1" customFormat="1" ht="15.75" x14ac:dyDescent="0.25">
      <c r="A1368" s="33">
        <v>50</v>
      </c>
      <c r="B1368" s="4" t="s">
        <v>1170</v>
      </c>
      <c r="C1368" s="45" t="s">
        <v>1450</v>
      </c>
      <c r="D1368" s="39" t="s">
        <v>1100</v>
      </c>
      <c r="E1368" s="46">
        <v>430000</v>
      </c>
      <c r="F1368" s="33"/>
      <c r="H1368" s="46">
        <v>430000</v>
      </c>
    </row>
    <row r="1369" spans="1:8" s="1" customFormat="1" ht="15.75" x14ac:dyDescent="0.25">
      <c r="A1369" s="2">
        <v>51</v>
      </c>
      <c r="B1369" s="4" t="s">
        <v>1171</v>
      </c>
      <c r="C1369" s="45" t="s">
        <v>1451</v>
      </c>
      <c r="D1369" s="39" t="s">
        <v>1100</v>
      </c>
      <c r="E1369" s="46">
        <v>430000</v>
      </c>
      <c r="F1369" s="33"/>
      <c r="H1369" s="46">
        <v>430000</v>
      </c>
    </row>
    <row r="1370" spans="1:8" s="1" customFormat="1" ht="15.75" x14ac:dyDescent="0.25">
      <c r="A1370" s="33">
        <v>52</v>
      </c>
      <c r="B1370" s="4" t="s">
        <v>1172</v>
      </c>
      <c r="C1370" s="45" t="s">
        <v>98</v>
      </c>
      <c r="D1370" s="39" t="s">
        <v>16</v>
      </c>
      <c r="E1370" s="46">
        <v>400000</v>
      </c>
      <c r="F1370" s="33"/>
      <c r="H1370" s="46">
        <v>400000</v>
      </c>
    </row>
    <row r="1371" spans="1:8" s="1" customFormat="1" ht="15.75" x14ac:dyDescent="0.25">
      <c r="A1371" s="2">
        <v>53</v>
      </c>
      <c r="B1371" s="4" t="s">
        <v>1173</v>
      </c>
      <c r="C1371" s="45" t="s">
        <v>1452</v>
      </c>
      <c r="D1371" s="39" t="s">
        <v>16</v>
      </c>
      <c r="E1371" s="46">
        <v>400000</v>
      </c>
      <c r="F1371" s="33"/>
      <c r="H1371" s="46">
        <v>400000</v>
      </c>
    </row>
    <row r="1372" spans="1:8" s="1" customFormat="1" ht="15.75" x14ac:dyDescent="0.25">
      <c r="A1372" s="33">
        <v>54</v>
      </c>
      <c r="B1372" s="4" t="s">
        <v>1174</v>
      </c>
      <c r="C1372" s="45" t="s">
        <v>1453</v>
      </c>
      <c r="D1372" s="39" t="s">
        <v>1100</v>
      </c>
      <c r="E1372" s="46">
        <v>430000</v>
      </c>
      <c r="F1372" s="33"/>
      <c r="H1372" s="46">
        <v>430000</v>
      </c>
    </row>
    <row r="1373" spans="1:8" s="1" customFormat="1" ht="15.75" x14ac:dyDescent="0.25">
      <c r="A1373" s="2">
        <v>55</v>
      </c>
      <c r="B1373" s="4" t="s">
        <v>1175</v>
      </c>
      <c r="C1373" s="45" t="s">
        <v>1454</v>
      </c>
      <c r="D1373" s="39" t="s">
        <v>1100</v>
      </c>
      <c r="E1373" s="46">
        <v>430000</v>
      </c>
      <c r="F1373" s="33"/>
      <c r="H1373" s="46">
        <v>430000</v>
      </c>
    </row>
    <row r="1374" spans="1:8" s="1" customFormat="1" ht="15.75" x14ac:dyDescent="0.25">
      <c r="A1374" s="33">
        <v>56</v>
      </c>
      <c r="B1374" s="4" t="s">
        <v>1176</v>
      </c>
      <c r="C1374" s="45" t="s">
        <v>1455</v>
      </c>
      <c r="D1374" s="39" t="s">
        <v>1100</v>
      </c>
      <c r="E1374" s="46">
        <v>430000</v>
      </c>
      <c r="F1374" s="33"/>
      <c r="H1374" s="46">
        <v>430000</v>
      </c>
    </row>
    <row r="1375" spans="1:8" s="1" customFormat="1" ht="15.75" x14ac:dyDescent="0.25">
      <c r="A1375" s="2">
        <v>57</v>
      </c>
      <c r="B1375" s="4" t="s">
        <v>1177</v>
      </c>
      <c r="C1375" s="45" t="s">
        <v>1456</v>
      </c>
      <c r="D1375" s="39" t="s">
        <v>1100</v>
      </c>
      <c r="E1375" s="46">
        <v>430000</v>
      </c>
      <c r="F1375" s="33"/>
      <c r="H1375" s="46">
        <v>430000</v>
      </c>
    </row>
    <row r="1376" spans="1:8" s="1" customFormat="1" ht="15.75" x14ac:dyDescent="0.25">
      <c r="A1376" s="33">
        <v>58</v>
      </c>
      <c r="B1376" s="4" t="s">
        <v>1178</v>
      </c>
      <c r="C1376" s="45" t="s">
        <v>1457</v>
      </c>
      <c r="D1376" s="39" t="s">
        <v>16</v>
      </c>
      <c r="E1376" s="46">
        <v>400000</v>
      </c>
      <c r="F1376" s="33"/>
      <c r="H1376" s="46">
        <v>400000</v>
      </c>
    </row>
    <row r="1377" spans="1:8" s="1" customFormat="1" ht="15.75" x14ac:dyDescent="0.25">
      <c r="A1377" s="2">
        <v>59</v>
      </c>
      <c r="B1377" s="4" t="s">
        <v>1179</v>
      </c>
      <c r="C1377" s="45" t="s">
        <v>1458</v>
      </c>
      <c r="D1377" s="39" t="s">
        <v>1100</v>
      </c>
      <c r="E1377" s="46">
        <v>430000</v>
      </c>
      <c r="F1377" s="33"/>
      <c r="G1377" s="46">
        <v>430000</v>
      </c>
    </row>
    <row r="1378" spans="1:8" s="1" customFormat="1" ht="15.75" x14ac:dyDescent="0.25">
      <c r="A1378" s="33">
        <v>60</v>
      </c>
      <c r="B1378" s="4" t="s">
        <v>1180</v>
      </c>
      <c r="C1378" s="45" t="s">
        <v>1459</v>
      </c>
      <c r="D1378" s="39" t="s">
        <v>1100</v>
      </c>
      <c r="E1378" s="46">
        <v>430000</v>
      </c>
      <c r="F1378" s="33"/>
      <c r="G1378" s="46">
        <v>430000</v>
      </c>
    </row>
    <row r="1379" spans="1:8" s="1" customFormat="1" ht="15.75" x14ac:dyDescent="0.25">
      <c r="A1379" s="2">
        <v>61</v>
      </c>
      <c r="B1379" s="4" t="s">
        <v>1181</v>
      </c>
      <c r="C1379" s="45" t="s">
        <v>1460</v>
      </c>
      <c r="D1379" s="39" t="s">
        <v>16</v>
      </c>
      <c r="E1379" s="46">
        <v>400000</v>
      </c>
      <c r="F1379" s="33"/>
      <c r="G1379" s="46">
        <v>400000</v>
      </c>
    </row>
    <row r="1380" spans="1:8" s="1" customFormat="1" ht="15.75" x14ac:dyDescent="0.25">
      <c r="A1380" s="33">
        <v>62</v>
      </c>
      <c r="B1380" s="4" t="s">
        <v>1182</v>
      </c>
      <c r="C1380" s="45" t="s">
        <v>1461</v>
      </c>
      <c r="D1380" s="39" t="s">
        <v>1100</v>
      </c>
      <c r="E1380" s="46">
        <v>430000</v>
      </c>
      <c r="F1380" s="33"/>
      <c r="G1380" s="46">
        <v>430000</v>
      </c>
    </row>
    <row r="1381" spans="1:8" s="1" customFormat="1" ht="15.75" x14ac:dyDescent="0.25">
      <c r="A1381" s="2">
        <v>63</v>
      </c>
      <c r="B1381" s="4" t="s">
        <v>1183</v>
      </c>
      <c r="C1381" s="45" t="s">
        <v>1462</v>
      </c>
      <c r="D1381" s="39" t="s">
        <v>55</v>
      </c>
      <c r="E1381" s="46">
        <v>370000</v>
      </c>
      <c r="F1381" s="33"/>
      <c r="G1381" s="46">
        <v>370000</v>
      </c>
    </row>
    <row r="1382" spans="1:8" s="1" customFormat="1" ht="15.75" x14ac:dyDescent="0.25">
      <c r="A1382" s="33">
        <v>64</v>
      </c>
      <c r="B1382" s="4" t="s">
        <v>1184</v>
      </c>
      <c r="C1382" s="45" t="s">
        <v>1463</v>
      </c>
      <c r="D1382" s="39" t="s">
        <v>1100</v>
      </c>
      <c r="E1382" s="46">
        <v>430000</v>
      </c>
      <c r="F1382" s="33"/>
      <c r="G1382" s="46">
        <v>430000</v>
      </c>
    </row>
    <row r="1383" spans="1:8" s="1" customFormat="1" ht="15.75" x14ac:dyDescent="0.25">
      <c r="A1383" s="2">
        <v>65</v>
      </c>
      <c r="B1383" s="4" t="s">
        <v>1185</v>
      </c>
      <c r="C1383" s="45" t="s">
        <v>1464</v>
      </c>
      <c r="D1383" s="39" t="s">
        <v>1100</v>
      </c>
      <c r="E1383" s="46">
        <v>430000</v>
      </c>
      <c r="F1383" s="33"/>
      <c r="G1383" s="46">
        <v>430000</v>
      </c>
    </row>
    <row r="1384" spans="1:8" s="1" customFormat="1" ht="15.75" x14ac:dyDescent="0.25">
      <c r="A1384" s="33">
        <v>66</v>
      </c>
      <c r="B1384" s="4" t="s">
        <v>1186</v>
      </c>
      <c r="C1384" s="45" t="s">
        <v>1465</v>
      </c>
      <c r="D1384" s="39" t="s">
        <v>16</v>
      </c>
      <c r="E1384" s="46">
        <v>400000</v>
      </c>
      <c r="F1384" s="33"/>
      <c r="G1384" s="46">
        <v>400000</v>
      </c>
    </row>
    <row r="1385" spans="1:8" s="1" customFormat="1" ht="15.75" x14ac:dyDescent="0.25">
      <c r="A1385" s="2">
        <v>67</v>
      </c>
      <c r="B1385" s="4" t="s">
        <v>1187</v>
      </c>
      <c r="C1385" s="45" t="s">
        <v>1466</v>
      </c>
      <c r="D1385" s="39" t="s">
        <v>1100</v>
      </c>
      <c r="E1385" s="46">
        <v>430000</v>
      </c>
      <c r="F1385" s="33"/>
      <c r="G1385" s="46">
        <v>430000</v>
      </c>
    </row>
    <row r="1386" spans="1:8" s="1" customFormat="1" ht="15.75" x14ac:dyDescent="0.25">
      <c r="A1386" s="33">
        <v>68</v>
      </c>
      <c r="B1386" s="4" t="s">
        <v>1188</v>
      </c>
      <c r="C1386" s="45" t="s">
        <v>1467</v>
      </c>
      <c r="D1386" s="39" t="s">
        <v>1100</v>
      </c>
      <c r="E1386" s="46">
        <v>430000</v>
      </c>
      <c r="F1386" s="33"/>
      <c r="G1386" s="46">
        <v>430000</v>
      </c>
    </row>
    <row r="1387" spans="1:8" s="1" customFormat="1" ht="15.75" x14ac:dyDescent="0.25">
      <c r="A1387" s="2">
        <v>69</v>
      </c>
      <c r="B1387" s="4" t="s">
        <v>1189</v>
      </c>
      <c r="C1387" s="45" t="s">
        <v>1468</v>
      </c>
      <c r="D1387" s="39" t="s">
        <v>16</v>
      </c>
      <c r="E1387" s="46">
        <v>400000</v>
      </c>
      <c r="F1387" s="33"/>
      <c r="G1387" s="46">
        <v>400000</v>
      </c>
    </row>
    <row r="1388" spans="1:8" s="1" customFormat="1" ht="15.75" x14ac:dyDescent="0.25">
      <c r="A1388" s="33">
        <v>70</v>
      </c>
      <c r="B1388" s="4" t="s">
        <v>1190</v>
      </c>
      <c r="C1388" s="45" t="s">
        <v>1469</v>
      </c>
      <c r="D1388" s="39" t="s">
        <v>16</v>
      </c>
      <c r="E1388" s="46">
        <v>400000</v>
      </c>
      <c r="F1388" s="33"/>
      <c r="H1388" s="46">
        <v>400000</v>
      </c>
    </row>
    <row r="1389" spans="1:8" s="1" customFormat="1" ht="15.75" x14ac:dyDescent="0.25">
      <c r="A1389" s="2">
        <v>71</v>
      </c>
      <c r="B1389" s="4" t="s">
        <v>1191</v>
      </c>
      <c r="C1389" s="45" t="s">
        <v>1470</v>
      </c>
      <c r="D1389" s="39" t="s">
        <v>16</v>
      </c>
      <c r="E1389" s="46">
        <v>400000</v>
      </c>
      <c r="F1389" s="33"/>
      <c r="H1389" s="46">
        <v>400000</v>
      </c>
    </row>
    <row r="1390" spans="1:8" s="1" customFormat="1" ht="15.75" x14ac:dyDescent="0.25">
      <c r="A1390" s="33">
        <v>72</v>
      </c>
      <c r="B1390" s="4" t="s">
        <v>1192</v>
      </c>
      <c r="C1390" s="45" t="s">
        <v>1471</v>
      </c>
      <c r="D1390" s="39" t="s">
        <v>1100</v>
      </c>
      <c r="E1390" s="46">
        <v>430000</v>
      </c>
      <c r="F1390" s="33"/>
      <c r="H1390" s="46">
        <v>430000</v>
      </c>
    </row>
    <row r="1391" spans="1:8" s="1" customFormat="1" ht="15.75" x14ac:dyDescent="0.25">
      <c r="A1391" s="2">
        <v>73</v>
      </c>
      <c r="B1391" s="4" t="s">
        <v>1193</v>
      </c>
      <c r="C1391" s="45" t="s">
        <v>1472</v>
      </c>
      <c r="D1391" s="39" t="s">
        <v>1100</v>
      </c>
      <c r="E1391" s="46">
        <v>430000</v>
      </c>
      <c r="F1391" s="33"/>
      <c r="H1391" s="46">
        <v>430000</v>
      </c>
    </row>
    <row r="1392" spans="1:8" s="1" customFormat="1" ht="15.75" x14ac:dyDescent="0.25">
      <c r="A1392" s="33">
        <v>74</v>
      </c>
      <c r="B1392" s="4" t="s">
        <v>1194</v>
      </c>
      <c r="C1392" s="45" t="s">
        <v>1473</v>
      </c>
      <c r="D1392" s="39" t="s">
        <v>1100</v>
      </c>
      <c r="E1392" s="46">
        <v>430000</v>
      </c>
      <c r="F1392" s="33"/>
      <c r="H1392" s="46">
        <v>430000</v>
      </c>
    </row>
    <row r="1393" spans="1:8" s="1" customFormat="1" ht="15.75" x14ac:dyDescent="0.25">
      <c r="A1393" s="2">
        <v>75</v>
      </c>
      <c r="B1393" s="4" t="s">
        <v>1195</v>
      </c>
      <c r="C1393" s="45" t="s">
        <v>1474</v>
      </c>
      <c r="D1393" s="39" t="s">
        <v>1100</v>
      </c>
      <c r="E1393" s="46">
        <v>430000</v>
      </c>
      <c r="F1393" s="33"/>
      <c r="H1393" s="46">
        <v>430000</v>
      </c>
    </row>
    <row r="1394" spans="1:8" s="1" customFormat="1" ht="15.75" x14ac:dyDescent="0.25">
      <c r="A1394" s="33">
        <v>76</v>
      </c>
      <c r="B1394" s="4" t="s">
        <v>1196</v>
      </c>
      <c r="C1394" s="45" t="s">
        <v>1475</v>
      </c>
      <c r="D1394" s="39" t="s">
        <v>1100</v>
      </c>
      <c r="E1394" s="46">
        <v>430000</v>
      </c>
      <c r="F1394" s="33"/>
      <c r="H1394" s="46">
        <v>430000</v>
      </c>
    </row>
    <row r="1395" spans="1:8" s="1" customFormat="1" ht="15.75" x14ac:dyDescent="0.25">
      <c r="A1395" s="2">
        <v>77</v>
      </c>
      <c r="B1395" s="4" t="s">
        <v>1197</v>
      </c>
      <c r="C1395" s="45" t="s">
        <v>1476</v>
      </c>
      <c r="D1395" s="39" t="s">
        <v>1100</v>
      </c>
      <c r="E1395" s="46">
        <v>430000</v>
      </c>
      <c r="F1395" s="33"/>
      <c r="H1395" s="46">
        <v>430000</v>
      </c>
    </row>
    <row r="1396" spans="1:8" s="1" customFormat="1" ht="15.75" x14ac:dyDescent="0.25">
      <c r="A1396" s="33">
        <v>78</v>
      </c>
      <c r="B1396" s="4" t="s">
        <v>1198</v>
      </c>
      <c r="C1396" s="45" t="s">
        <v>1477</v>
      </c>
      <c r="D1396" s="39" t="s">
        <v>16</v>
      </c>
      <c r="E1396" s="46">
        <v>400000</v>
      </c>
      <c r="F1396" s="33"/>
      <c r="H1396" s="46">
        <v>400000</v>
      </c>
    </row>
    <row r="1397" spans="1:8" s="1" customFormat="1" ht="15.75" x14ac:dyDescent="0.25">
      <c r="A1397" s="2">
        <v>79</v>
      </c>
      <c r="B1397" s="4" t="s">
        <v>1199</v>
      </c>
      <c r="C1397" s="45" t="s">
        <v>1478</v>
      </c>
      <c r="D1397" s="39" t="s">
        <v>16</v>
      </c>
      <c r="E1397" s="46">
        <v>400000</v>
      </c>
      <c r="F1397" s="33"/>
      <c r="H1397" s="46">
        <v>400000</v>
      </c>
    </row>
    <row r="1398" spans="1:8" s="1" customFormat="1" ht="15.75" x14ac:dyDescent="0.25">
      <c r="A1398" s="33">
        <v>80</v>
      </c>
      <c r="B1398" s="4" t="s">
        <v>1200</v>
      </c>
      <c r="C1398" s="45" t="s">
        <v>1479</v>
      </c>
      <c r="D1398" s="39" t="s">
        <v>1100</v>
      </c>
      <c r="E1398" s="46">
        <v>430000</v>
      </c>
      <c r="F1398" s="33"/>
      <c r="H1398" s="46">
        <v>430000</v>
      </c>
    </row>
    <row r="1399" spans="1:8" s="1" customFormat="1" ht="15.75" x14ac:dyDescent="0.25">
      <c r="A1399" s="2">
        <v>81</v>
      </c>
      <c r="B1399" s="4" t="s">
        <v>1201</v>
      </c>
      <c r="C1399" s="45" t="s">
        <v>1480</v>
      </c>
      <c r="D1399" s="39" t="s">
        <v>19</v>
      </c>
      <c r="E1399" s="46">
        <v>560000</v>
      </c>
      <c r="F1399" s="33"/>
      <c r="H1399" s="46">
        <v>560000</v>
      </c>
    </row>
    <row r="1400" spans="1:8" s="1" customFormat="1" ht="15.75" x14ac:dyDescent="0.25">
      <c r="A1400" s="33">
        <v>82</v>
      </c>
      <c r="B1400" s="4" t="s">
        <v>1202</v>
      </c>
      <c r="C1400" s="45" t="s">
        <v>1480</v>
      </c>
      <c r="D1400" s="39" t="s">
        <v>16</v>
      </c>
      <c r="E1400" s="46">
        <v>400000</v>
      </c>
      <c r="F1400" s="33"/>
      <c r="H1400" s="46">
        <v>400000</v>
      </c>
    </row>
    <row r="1401" spans="1:8" s="1" customFormat="1" ht="15.75" x14ac:dyDescent="0.25">
      <c r="A1401" s="2">
        <v>83</v>
      </c>
      <c r="B1401" s="4" t="s">
        <v>1203</v>
      </c>
      <c r="C1401" s="45" t="s">
        <v>47</v>
      </c>
      <c r="D1401" s="39" t="s">
        <v>16</v>
      </c>
      <c r="E1401" s="46">
        <v>400000</v>
      </c>
      <c r="F1401" s="33"/>
      <c r="H1401" s="46">
        <v>400000</v>
      </c>
    </row>
    <row r="1402" spans="1:8" s="1" customFormat="1" ht="15.75" x14ac:dyDescent="0.25">
      <c r="A1402" s="33">
        <v>84</v>
      </c>
      <c r="B1402" s="4" t="s">
        <v>1204</v>
      </c>
      <c r="C1402" s="45" t="s">
        <v>1481</v>
      </c>
      <c r="D1402" s="49" t="s">
        <v>1643</v>
      </c>
      <c r="E1402" s="46">
        <v>3000000</v>
      </c>
      <c r="F1402" s="33"/>
      <c r="H1402" s="46">
        <v>3000000</v>
      </c>
    </row>
    <row r="1403" spans="1:8" s="1" customFormat="1" ht="15.75" x14ac:dyDescent="0.25">
      <c r="A1403" s="2">
        <v>85</v>
      </c>
      <c r="B1403" s="4" t="s">
        <v>1205</v>
      </c>
      <c r="C1403" s="45" t="s">
        <v>1482</v>
      </c>
      <c r="D1403" s="49" t="s">
        <v>1643</v>
      </c>
      <c r="E1403" s="46">
        <v>3000000</v>
      </c>
      <c r="F1403" s="33"/>
      <c r="H1403" s="46">
        <v>3000000</v>
      </c>
    </row>
    <row r="1404" spans="1:8" s="1" customFormat="1" ht="15.75" x14ac:dyDescent="0.25">
      <c r="A1404" s="33">
        <v>86</v>
      </c>
      <c r="B1404" s="4" t="s">
        <v>1206</v>
      </c>
      <c r="C1404" s="45" t="s">
        <v>1483</v>
      </c>
      <c r="D1404" s="39" t="s">
        <v>19</v>
      </c>
      <c r="E1404" s="46">
        <v>560000</v>
      </c>
      <c r="F1404" s="33"/>
      <c r="H1404" s="46">
        <v>560000</v>
      </c>
    </row>
    <row r="1405" spans="1:8" s="1" customFormat="1" ht="15.75" x14ac:dyDescent="0.25">
      <c r="A1405" s="2">
        <v>87</v>
      </c>
      <c r="B1405" s="4" t="s">
        <v>1207</v>
      </c>
      <c r="C1405" s="45" t="s">
        <v>1483</v>
      </c>
      <c r="D1405" s="39" t="s">
        <v>16</v>
      </c>
      <c r="E1405" s="46">
        <v>400000</v>
      </c>
      <c r="F1405" s="33"/>
      <c r="H1405" s="46">
        <v>400000</v>
      </c>
    </row>
    <row r="1406" spans="1:8" s="1" customFormat="1" ht="15.75" x14ac:dyDescent="0.25">
      <c r="A1406" s="33">
        <v>88</v>
      </c>
      <c r="B1406" s="4" t="s">
        <v>1208</v>
      </c>
      <c r="C1406" s="45" t="s">
        <v>1484</v>
      </c>
      <c r="D1406" s="39" t="s">
        <v>1100</v>
      </c>
      <c r="E1406" s="46">
        <v>430000</v>
      </c>
      <c r="F1406" s="33"/>
      <c r="G1406" s="46">
        <v>430000</v>
      </c>
    </row>
    <row r="1407" spans="1:8" s="1" customFormat="1" ht="15.75" x14ac:dyDescent="0.25">
      <c r="A1407" s="2">
        <v>89</v>
      </c>
      <c r="B1407" s="4" t="s">
        <v>1209</v>
      </c>
      <c r="C1407" s="45" t="s">
        <v>1485</v>
      </c>
      <c r="D1407" s="39" t="s">
        <v>1100</v>
      </c>
      <c r="E1407" s="46">
        <v>430000</v>
      </c>
      <c r="F1407" s="33"/>
      <c r="G1407" s="46">
        <v>430000</v>
      </c>
    </row>
    <row r="1408" spans="1:8" s="1" customFormat="1" ht="15.75" x14ac:dyDescent="0.25">
      <c r="A1408" s="33">
        <v>90</v>
      </c>
      <c r="B1408" s="4" t="s">
        <v>1210</v>
      </c>
      <c r="C1408" s="45" t="s">
        <v>1486</v>
      </c>
      <c r="D1408" s="39" t="s">
        <v>1100</v>
      </c>
      <c r="E1408" s="46">
        <v>430000</v>
      </c>
      <c r="F1408" s="33"/>
      <c r="G1408" s="46">
        <v>430000</v>
      </c>
    </row>
    <row r="1409" spans="1:8" s="1" customFormat="1" ht="15.75" x14ac:dyDescent="0.25">
      <c r="A1409" s="2">
        <v>91</v>
      </c>
      <c r="B1409" s="4" t="s">
        <v>1211</v>
      </c>
      <c r="C1409" s="45" t="s">
        <v>1487</v>
      </c>
      <c r="D1409" s="39" t="s">
        <v>1100</v>
      </c>
      <c r="E1409" s="46">
        <v>430000</v>
      </c>
      <c r="F1409" s="33"/>
      <c r="G1409" s="46">
        <v>430000</v>
      </c>
    </row>
    <row r="1410" spans="1:8" s="1" customFormat="1" ht="15.75" x14ac:dyDescent="0.25">
      <c r="A1410" s="33">
        <v>92</v>
      </c>
      <c r="B1410" s="4" t="s">
        <v>1212</v>
      </c>
      <c r="C1410" s="45" t="s">
        <v>818</v>
      </c>
      <c r="D1410" s="39" t="s">
        <v>1100</v>
      </c>
      <c r="E1410" s="46">
        <v>430000</v>
      </c>
      <c r="F1410" s="33"/>
      <c r="G1410" s="46">
        <v>430000</v>
      </c>
    </row>
    <row r="1411" spans="1:8" s="1" customFormat="1" ht="15.75" x14ac:dyDescent="0.25">
      <c r="A1411" s="2">
        <v>93</v>
      </c>
      <c r="B1411" s="4" t="s">
        <v>1213</v>
      </c>
      <c r="C1411" s="45" t="s">
        <v>1488</v>
      </c>
      <c r="D1411" s="39" t="s">
        <v>16</v>
      </c>
      <c r="E1411" s="46">
        <v>400000</v>
      </c>
      <c r="F1411" s="33"/>
      <c r="G1411" s="46">
        <v>400000</v>
      </c>
    </row>
    <row r="1412" spans="1:8" s="1" customFormat="1" ht="15.75" x14ac:dyDescent="0.25">
      <c r="A1412" s="33">
        <v>94</v>
      </c>
      <c r="B1412" s="4" t="s">
        <v>1214</v>
      </c>
      <c r="C1412" s="45" t="s">
        <v>1489</v>
      </c>
      <c r="D1412" s="39" t="s">
        <v>1100</v>
      </c>
      <c r="E1412" s="46">
        <v>430000</v>
      </c>
      <c r="F1412" s="33"/>
      <c r="G1412" s="46">
        <v>430000</v>
      </c>
    </row>
    <row r="1413" spans="1:8" s="1" customFormat="1" ht="15.75" x14ac:dyDescent="0.25">
      <c r="A1413" s="2">
        <v>95</v>
      </c>
      <c r="B1413" s="4" t="s">
        <v>1215</v>
      </c>
      <c r="C1413" s="45" t="s">
        <v>1490</v>
      </c>
      <c r="D1413" s="39" t="s">
        <v>16</v>
      </c>
      <c r="E1413" s="46">
        <v>400000</v>
      </c>
      <c r="F1413" s="33"/>
      <c r="G1413" s="46">
        <v>400000</v>
      </c>
    </row>
    <row r="1414" spans="1:8" s="1" customFormat="1" ht="15.75" x14ac:dyDescent="0.25">
      <c r="A1414" s="33">
        <v>96</v>
      </c>
      <c r="B1414" s="4" t="s">
        <v>1216</v>
      </c>
      <c r="C1414" s="45" t="s">
        <v>1491</v>
      </c>
      <c r="D1414" s="39" t="s">
        <v>1652</v>
      </c>
      <c r="E1414" s="46">
        <v>640000</v>
      </c>
      <c r="F1414" s="33"/>
      <c r="G1414" s="46">
        <v>640000</v>
      </c>
    </row>
    <row r="1415" spans="1:8" s="1" customFormat="1" ht="15.75" x14ac:dyDescent="0.25">
      <c r="A1415" s="2">
        <v>97</v>
      </c>
      <c r="B1415" s="4" t="s">
        <v>1217</v>
      </c>
      <c r="C1415" s="45" t="s">
        <v>1492</v>
      </c>
      <c r="D1415" s="39" t="s">
        <v>1100</v>
      </c>
      <c r="E1415" s="46">
        <v>430000</v>
      </c>
      <c r="F1415" s="33"/>
      <c r="G1415" s="46">
        <v>430000</v>
      </c>
    </row>
    <row r="1416" spans="1:8" s="1" customFormat="1" ht="15.75" x14ac:dyDescent="0.25">
      <c r="A1416" s="33">
        <v>98</v>
      </c>
      <c r="B1416" s="4" t="s">
        <v>1218</v>
      </c>
      <c r="C1416" s="45" t="s">
        <v>1493</v>
      </c>
      <c r="D1416" s="39" t="s">
        <v>1100</v>
      </c>
      <c r="E1416" s="46">
        <v>430000</v>
      </c>
      <c r="F1416" s="33"/>
      <c r="G1416" s="46">
        <v>430000</v>
      </c>
    </row>
    <row r="1417" spans="1:8" s="1" customFormat="1" ht="15.75" x14ac:dyDescent="0.25">
      <c r="A1417" s="2">
        <v>99</v>
      </c>
      <c r="B1417" s="4" t="s">
        <v>1219</v>
      </c>
      <c r="C1417" s="45" t="s">
        <v>1494</v>
      </c>
      <c r="D1417" s="39" t="s">
        <v>1100</v>
      </c>
      <c r="E1417" s="46">
        <v>430000</v>
      </c>
      <c r="F1417" s="33"/>
      <c r="G1417" s="46">
        <v>430000</v>
      </c>
    </row>
    <row r="1418" spans="1:8" s="1" customFormat="1" ht="15.75" x14ac:dyDescent="0.25">
      <c r="A1418" s="33">
        <v>100</v>
      </c>
      <c r="B1418" s="4" t="s">
        <v>1220</v>
      </c>
      <c r="C1418" s="45" t="s">
        <v>1495</v>
      </c>
      <c r="D1418" s="39" t="s">
        <v>16</v>
      </c>
      <c r="E1418" s="46">
        <v>400000</v>
      </c>
      <c r="F1418" s="33"/>
      <c r="G1418" s="46">
        <v>400000</v>
      </c>
    </row>
    <row r="1419" spans="1:8" s="1" customFormat="1" ht="15.75" x14ac:dyDescent="0.25">
      <c r="A1419" s="2">
        <v>101</v>
      </c>
      <c r="B1419" s="4" t="s">
        <v>1221</v>
      </c>
      <c r="C1419" s="45" t="s">
        <v>1496</v>
      </c>
      <c r="D1419" s="39" t="s">
        <v>16</v>
      </c>
      <c r="E1419" s="46">
        <v>400000</v>
      </c>
      <c r="F1419" s="33"/>
      <c r="G1419" s="46">
        <v>400000</v>
      </c>
    </row>
    <row r="1420" spans="1:8" s="1" customFormat="1" ht="15.75" x14ac:dyDescent="0.25">
      <c r="A1420" s="33">
        <v>102</v>
      </c>
      <c r="B1420" s="4" t="s">
        <v>1222</v>
      </c>
      <c r="C1420" s="45" t="s">
        <v>1497</v>
      </c>
      <c r="D1420" s="39" t="s">
        <v>16</v>
      </c>
      <c r="E1420" s="46">
        <v>400000</v>
      </c>
      <c r="F1420" s="33"/>
      <c r="G1420" s="46">
        <v>400000</v>
      </c>
    </row>
    <row r="1421" spans="1:8" s="1" customFormat="1" ht="15.75" x14ac:dyDescent="0.25">
      <c r="A1421" s="2">
        <v>103</v>
      </c>
      <c r="B1421" s="4" t="s">
        <v>1223</v>
      </c>
      <c r="C1421" s="45" t="s">
        <v>1498</v>
      </c>
      <c r="D1421" s="39" t="s">
        <v>16</v>
      </c>
      <c r="E1421" s="46">
        <v>400000</v>
      </c>
      <c r="F1421" s="33"/>
      <c r="G1421" s="46">
        <v>400000</v>
      </c>
    </row>
    <row r="1422" spans="1:8" s="1" customFormat="1" ht="15.75" x14ac:dyDescent="0.25">
      <c r="A1422" s="33">
        <v>104</v>
      </c>
      <c r="B1422" s="4" t="s">
        <v>1224</v>
      </c>
      <c r="C1422" s="45" t="s">
        <v>1499</v>
      </c>
      <c r="D1422" s="39" t="s">
        <v>16</v>
      </c>
      <c r="E1422" s="46">
        <v>400000</v>
      </c>
      <c r="F1422" s="33"/>
      <c r="G1422" s="46">
        <v>400000</v>
      </c>
    </row>
    <row r="1423" spans="1:8" s="1" customFormat="1" ht="15.75" x14ac:dyDescent="0.25">
      <c r="A1423" s="2">
        <v>105</v>
      </c>
      <c r="B1423" s="4" t="s">
        <v>1225</v>
      </c>
      <c r="C1423" s="45" t="s">
        <v>1500</v>
      </c>
      <c r="D1423" s="39" t="s">
        <v>16</v>
      </c>
      <c r="E1423" s="46">
        <v>400000</v>
      </c>
      <c r="F1423" s="33"/>
      <c r="H1423" s="46">
        <v>400000</v>
      </c>
    </row>
    <row r="1424" spans="1:8" s="1" customFormat="1" ht="15.75" x14ac:dyDescent="0.25">
      <c r="A1424" s="33">
        <v>106</v>
      </c>
      <c r="B1424" s="4" t="s">
        <v>1226</v>
      </c>
      <c r="C1424" s="45" t="s">
        <v>1501</v>
      </c>
      <c r="D1424" s="39" t="s">
        <v>16</v>
      </c>
      <c r="E1424" s="46">
        <v>400000</v>
      </c>
      <c r="F1424" s="33"/>
      <c r="H1424" s="46">
        <v>400000</v>
      </c>
    </row>
    <row r="1425" spans="1:8" s="1" customFormat="1" ht="15.75" x14ac:dyDescent="0.25">
      <c r="A1425" s="2">
        <v>107</v>
      </c>
      <c r="B1425" s="4" t="s">
        <v>1227</v>
      </c>
      <c r="C1425" s="45" t="s">
        <v>1502</v>
      </c>
      <c r="D1425" s="39" t="s">
        <v>1100</v>
      </c>
      <c r="E1425" s="46">
        <v>430000</v>
      </c>
      <c r="F1425" s="33"/>
      <c r="H1425" s="46">
        <v>430000</v>
      </c>
    </row>
    <row r="1426" spans="1:8" s="1" customFormat="1" ht="15.75" x14ac:dyDescent="0.25">
      <c r="A1426" s="33">
        <v>108</v>
      </c>
      <c r="B1426" s="4" t="s">
        <v>1228</v>
      </c>
      <c r="C1426" s="45" t="s">
        <v>1503</v>
      </c>
      <c r="D1426" s="39" t="s">
        <v>1100</v>
      </c>
      <c r="E1426" s="46">
        <v>430000</v>
      </c>
      <c r="F1426" s="33"/>
      <c r="H1426" s="46">
        <v>430000</v>
      </c>
    </row>
    <row r="1427" spans="1:8" s="1" customFormat="1" ht="15.75" x14ac:dyDescent="0.25">
      <c r="A1427" s="2">
        <v>109</v>
      </c>
      <c r="B1427" s="4" t="s">
        <v>1229</v>
      </c>
      <c r="C1427" s="45" t="s">
        <v>1504</v>
      </c>
      <c r="D1427" s="39" t="s">
        <v>1100</v>
      </c>
      <c r="E1427" s="46">
        <v>430000</v>
      </c>
      <c r="F1427" s="33"/>
      <c r="H1427" s="46">
        <v>430000</v>
      </c>
    </row>
    <row r="1428" spans="1:8" s="1" customFormat="1" ht="15.75" x14ac:dyDescent="0.25">
      <c r="A1428" s="33">
        <v>110</v>
      </c>
      <c r="B1428" s="4" t="s">
        <v>1230</v>
      </c>
      <c r="C1428" s="45" t="s">
        <v>1505</v>
      </c>
      <c r="D1428" s="39" t="s">
        <v>1100</v>
      </c>
      <c r="E1428" s="46">
        <v>430000</v>
      </c>
      <c r="F1428" s="33"/>
      <c r="H1428" s="46">
        <v>430000</v>
      </c>
    </row>
    <row r="1429" spans="1:8" s="1" customFormat="1" ht="15.75" x14ac:dyDescent="0.25">
      <c r="A1429" s="2">
        <v>111</v>
      </c>
      <c r="B1429" s="4" t="s">
        <v>1231</v>
      </c>
      <c r="C1429" s="45" t="s">
        <v>1506</v>
      </c>
      <c r="D1429" s="39" t="s">
        <v>1100</v>
      </c>
      <c r="E1429" s="46">
        <v>430000</v>
      </c>
      <c r="F1429" s="33"/>
      <c r="H1429" s="46">
        <v>430000</v>
      </c>
    </row>
    <row r="1430" spans="1:8" s="1" customFormat="1" ht="15.75" x14ac:dyDescent="0.25">
      <c r="A1430" s="33">
        <v>112</v>
      </c>
      <c r="B1430" s="4" t="s">
        <v>1232</v>
      </c>
      <c r="C1430" s="45" t="s">
        <v>1507</v>
      </c>
      <c r="D1430" s="39" t="s">
        <v>1100</v>
      </c>
      <c r="E1430" s="46">
        <v>430000</v>
      </c>
      <c r="F1430" s="33"/>
      <c r="H1430" s="46">
        <v>430000</v>
      </c>
    </row>
    <row r="1431" spans="1:8" s="1" customFormat="1" ht="15.75" x14ac:dyDescent="0.25">
      <c r="A1431" s="2">
        <v>113</v>
      </c>
      <c r="B1431" s="4" t="s">
        <v>1233</v>
      </c>
      <c r="C1431" s="45" t="s">
        <v>342</v>
      </c>
      <c r="D1431" s="39" t="s">
        <v>1100</v>
      </c>
      <c r="E1431" s="46">
        <v>430000</v>
      </c>
      <c r="F1431" s="33"/>
      <c r="H1431" s="46">
        <v>430000</v>
      </c>
    </row>
    <row r="1432" spans="1:8" s="1" customFormat="1" ht="15.75" x14ac:dyDescent="0.25">
      <c r="A1432" s="33">
        <v>114</v>
      </c>
      <c r="B1432" s="4" t="s">
        <v>1234</v>
      </c>
      <c r="C1432" s="45" t="s">
        <v>1508</v>
      </c>
      <c r="D1432" s="39" t="s">
        <v>19</v>
      </c>
      <c r="E1432" s="46">
        <v>560000</v>
      </c>
      <c r="F1432" s="33"/>
      <c r="H1432" s="46">
        <v>560000</v>
      </c>
    </row>
    <row r="1433" spans="1:8" s="1" customFormat="1" ht="15.75" x14ac:dyDescent="0.25">
      <c r="A1433" s="2">
        <v>115</v>
      </c>
      <c r="B1433" s="4" t="s">
        <v>1235</v>
      </c>
      <c r="C1433" s="45" t="s">
        <v>1509</v>
      </c>
      <c r="D1433" s="39" t="s">
        <v>1100</v>
      </c>
      <c r="E1433" s="46">
        <v>430000</v>
      </c>
      <c r="F1433" s="33"/>
      <c r="H1433" s="46">
        <v>430000</v>
      </c>
    </row>
    <row r="1434" spans="1:8" s="1" customFormat="1" ht="15.75" x14ac:dyDescent="0.25">
      <c r="A1434" s="33">
        <v>116</v>
      </c>
      <c r="B1434" s="4" t="s">
        <v>1236</v>
      </c>
      <c r="C1434" s="45" t="s">
        <v>1510</v>
      </c>
      <c r="D1434" s="39" t="s">
        <v>16</v>
      </c>
      <c r="E1434" s="46">
        <v>400000</v>
      </c>
      <c r="F1434" s="33"/>
      <c r="H1434" s="46">
        <v>400000</v>
      </c>
    </row>
    <row r="1435" spans="1:8" s="1" customFormat="1" ht="15.75" x14ac:dyDescent="0.25">
      <c r="A1435" s="2">
        <v>117</v>
      </c>
      <c r="B1435" s="4" t="s">
        <v>1237</v>
      </c>
      <c r="C1435" s="45" t="s">
        <v>1511</v>
      </c>
      <c r="D1435" s="39" t="s">
        <v>1100</v>
      </c>
      <c r="E1435" s="46">
        <v>430000</v>
      </c>
      <c r="F1435" s="33"/>
      <c r="H1435" s="46">
        <v>430000</v>
      </c>
    </row>
    <row r="1436" spans="1:8" s="1" customFormat="1" ht="15.75" x14ac:dyDescent="0.25">
      <c r="A1436" s="33">
        <v>118</v>
      </c>
      <c r="B1436" s="4" t="s">
        <v>1238</v>
      </c>
      <c r="C1436" s="45" t="s">
        <v>1512</v>
      </c>
      <c r="D1436" s="39" t="s">
        <v>1100</v>
      </c>
      <c r="E1436" s="46">
        <v>430000</v>
      </c>
      <c r="F1436" s="33"/>
      <c r="H1436" s="46">
        <v>430000</v>
      </c>
    </row>
    <row r="1437" spans="1:8" s="1" customFormat="1" ht="15.75" x14ac:dyDescent="0.25">
      <c r="A1437" s="2">
        <v>119</v>
      </c>
      <c r="B1437" s="4" t="s">
        <v>1239</v>
      </c>
      <c r="C1437" s="45" t="s">
        <v>1513</v>
      </c>
      <c r="D1437" s="39" t="s">
        <v>1100</v>
      </c>
      <c r="E1437" s="46">
        <v>430000</v>
      </c>
      <c r="F1437" s="33"/>
      <c r="H1437" s="46">
        <v>430000</v>
      </c>
    </row>
    <row r="1438" spans="1:8" s="1" customFormat="1" ht="15.75" x14ac:dyDescent="0.25">
      <c r="A1438" s="33">
        <v>120</v>
      </c>
      <c r="B1438" s="4" t="s">
        <v>1240</v>
      </c>
      <c r="C1438" s="45" t="s">
        <v>1514</v>
      </c>
      <c r="D1438" s="39" t="s">
        <v>1100</v>
      </c>
      <c r="E1438" s="46">
        <v>430000</v>
      </c>
      <c r="F1438" s="33"/>
      <c r="H1438" s="46">
        <v>430000</v>
      </c>
    </row>
    <row r="1439" spans="1:8" s="1" customFormat="1" ht="15.75" x14ac:dyDescent="0.25">
      <c r="A1439" s="2">
        <v>121</v>
      </c>
      <c r="B1439" s="4" t="s">
        <v>1241</v>
      </c>
      <c r="C1439" s="45" t="s">
        <v>1515</v>
      </c>
      <c r="D1439" s="39" t="s">
        <v>1100</v>
      </c>
      <c r="E1439" s="46">
        <v>430000</v>
      </c>
      <c r="F1439" s="33"/>
      <c r="H1439" s="46">
        <v>430000</v>
      </c>
    </row>
    <row r="1440" spans="1:8" s="1" customFormat="1" ht="15.75" x14ac:dyDescent="0.25">
      <c r="A1440" s="33">
        <v>122</v>
      </c>
      <c r="B1440" s="4" t="s">
        <v>1242</v>
      </c>
      <c r="C1440" s="45" t="s">
        <v>1516</v>
      </c>
      <c r="D1440" s="39" t="s">
        <v>16</v>
      </c>
      <c r="E1440" s="46">
        <v>400000</v>
      </c>
      <c r="F1440" s="33"/>
      <c r="H1440" s="46">
        <v>400000</v>
      </c>
    </row>
    <row r="1441" spans="1:8" s="1" customFormat="1" ht="15.75" x14ac:dyDescent="0.25">
      <c r="A1441" s="2">
        <v>123</v>
      </c>
      <c r="B1441" s="4" t="s">
        <v>1243</v>
      </c>
      <c r="C1441" s="45" t="s">
        <v>1517</v>
      </c>
      <c r="D1441" s="39" t="s">
        <v>1100</v>
      </c>
      <c r="E1441" s="46">
        <v>430000</v>
      </c>
      <c r="F1441" s="33"/>
      <c r="H1441" s="46">
        <v>430000</v>
      </c>
    </row>
    <row r="1442" spans="1:8" s="1" customFormat="1" ht="15.75" x14ac:dyDescent="0.25">
      <c r="A1442" s="33">
        <v>124</v>
      </c>
      <c r="B1442" s="4" t="s">
        <v>1244</v>
      </c>
      <c r="C1442" s="45" t="s">
        <v>1518</v>
      </c>
      <c r="D1442" s="39" t="s">
        <v>1100</v>
      </c>
      <c r="E1442" s="46">
        <v>430000</v>
      </c>
      <c r="F1442" s="33"/>
      <c r="H1442" s="46">
        <v>430000</v>
      </c>
    </row>
    <row r="1443" spans="1:8" s="1" customFormat="1" ht="15.75" x14ac:dyDescent="0.25">
      <c r="A1443" s="2">
        <v>125</v>
      </c>
      <c r="B1443" s="4" t="s">
        <v>1245</v>
      </c>
      <c r="C1443" s="45" t="s">
        <v>1519</v>
      </c>
      <c r="D1443" s="39" t="s">
        <v>1100</v>
      </c>
      <c r="E1443" s="46">
        <v>430000</v>
      </c>
      <c r="F1443" s="33"/>
      <c r="H1443" s="46">
        <v>430000</v>
      </c>
    </row>
    <row r="1444" spans="1:8" s="1" customFormat="1" ht="15.75" x14ac:dyDescent="0.25">
      <c r="A1444" s="33">
        <v>126</v>
      </c>
      <c r="B1444" s="4" t="s">
        <v>1246</v>
      </c>
      <c r="C1444" s="45" t="s">
        <v>1520</v>
      </c>
      <c r="D1444" s="39" t="s">
        <v>1100</v>
      </c>
      <c r="E1444" s="46">
        <v>430000</v>
      </c>
      <c r="F1444" s="33"/>
      <c r="H1444" s="46">
        <v>430000</v>
      </c>
    </row>
    <row r="1445" spans="1:8" s="1" customFormat="1" ht="15.75" x14ac:dyDescent="0.25">
      <c r="A1445" s="2">
        <v>127</v>
      </c>
      <c r="B1445" s="4" t="s">
        <v>1247</v>
      </c>
      <c r="C1445" s="45" t="s">
        <v>1521</v>
      </c>
      <c r="D1445" s="39" t="s">
        <v>1644</v>
      </c>
      <c r="E1445" s="46">
        <v>935000</v>
      </c>
      <c r="F1445" s="33"/>
      <c r="H1445" s="46">
        <v>935000</v>
      </c>
    </row>
    <row r="1446" spans="1:8" s="1" customFormat="1" ht="15.75" x14ac:dyDescent="0.25">
      <c r="A1446" s="33">
        <v>128</v>
      </c>
      <c r="B1446" s="4" t="s">
        <v>1248</v>
      </c>
      <c r="C1446" s="45" t="s">
        <v>1522</v>
      </c>
      <c r="D1446" s="39" t="s">
        <v>1100</v>
      </c>
      <c r="E1446" s="46">
        <v>430000</v>
      </c>
      <c r="F1446" s="33"/>
      <c r="H1446" s="46">
        <v>430000</v>
      </c>
    </row>
    <row r="1447" spans="1:8" s="1" customFormat="1" ht="15.75" x14ac:dyDescent="0.25">
      <c r="A1447" s="2">
        <v>129</v>
      </c>
      <c r="B1447" s="4" t="s">
        <v>1249</v>
      </c>
      <c r="C1447" s="45" t="s">
        <v>1523</v>
      </c>
      <c r="D1447" s="39" t="s">
        <v>1100</v>
      </c>
      <c r="E1447" s="46">
        <v>430000</v>
      </c>
      <c r="F1447" s="33"/>
      <c r="H1447" s="46">
        <v>430000</v>
      </c>
    </row>
    <row r="1448" spans="1:8" s="1" customFormat="1" ht="15.75" x14ac:dyDescent="0.25">
      <c r="A1448" s="33">
        <v>130</v>
      </c>
      <c r="B1448" s="4" t="s">
        <v>1250</v>
      </c>
      <c r="C1448" s="45" t="s">
        <v>1524</v>
      </c>
      <c r="D1448" s="39" t="s">
        <v>1100</v>
      </c>
      <c r="E1448" s="46">
        <v>430000</v>
      </c>
      <c r="F1448" s="33"/>
      <c r="H1448" s="46">
        <v>430000</v>
      </c>
    </row>
    <row r="1449" spans="1:8" s="1" customFormat="1" ht="15.75" x14ac:dyDescent="0.25">
      <c r="A1449" s="2">
        <v>131</v>
      </c>
      <c r="B1449" s="4" t="s">
        <v>1251</v>
      </c>
      <c r="C1449" s="47" t="s">
        <v>1525</v>
      </c>
      <c r="D1449" s="39" t="s">
        <v>1100</v>
      </c>
      <c r="E1449" s="46">
        <v>430000</v>
      </c>
      <c r="F1449" s="33"/>
      <c r="H1449" s="46">
        <v>430000</v>
      </c>
    </row>
    <row r="1450" spans="1:8" s="1" customFormat="1" ht="15.75" x14ac:dyDescent="0.25">
      <c r="A1450" s="33">
        <v>132</v>
      </c>
      <c r="B1450" s="4" t="s">
        <v>1252</v>
      </c>
      <c r="C1450" s="45" t="s">
        <v>1526</v>
      </c>
      <c r="D1450" s="39" t="s">
        <v>1100</v>
      </c>
      <c r="E1450" s="46">
        <v>430000</v>
      </c>
      <c r="F1450" s="33"/>
      <c r="H1450" s="46">
        <v>430000</v>
      </c>
    </row>
    <row r="1451" spans="1:8" s="1" customFormat="1" ht="15.75" x14ac:dyDescent="0.25">
      <c r="A1451" s="2">
        <v>133</v>
      </c>
      <c r="B1451" s="4" t="s">
        <v>1253</v>
      </c>
      <c r="C1451" s="45" t="s">
        <v>1527</v>
      </c>
      <c r="D1451" s="39" t="s">
        <v>1100</v>
      </c>
      <c r="E1451" s="46">
        <v>430000</v>
      </c>
      <c r="F1451" s="33"/>
      <c r="H1451" s="46">
        <v>430000</v>
      </c>
    </row>
    <row r="1452" spans="1:8" s="1" customFormat="1" ht="15.75" x14ac:dyDescent="0.25">
      <c r="A1452" s="33">
        <v>134</v>
      </c>
      <c r="B1452" s="4" t="s">
        <v>1254</v>
      </c>
      <c r="C1452" s="45" t="s">
        <v>1528</v>
      </c>
      <c r="D1452" s="39" t="s">
        <v>19</v>
      </c>
      <c r="E1452" s="46">
        <v>560000</v>
      </c>
      <c r="F1452" s="33"/>
      <c r="H1452" s="46">
        <v>560000</v>
      </c>
    </row>
    <row r="1453" spans="1:8" s="1" customFormat="1" ht="15.75" x14ac:dyDescent="0.25">
      <c r="A1453" s="2">
        <v>135</v>
      </c>
      <c r="B1453" s="4" t="s">
        <v>1255</v>
      </c>
      <c r="C1453" s="45" t="s">
        <v>1529</v>
      </c>
      <c r="D1453" s="39" t="s">
        <v>19</v>
      </c>
      <c r="E1453" s="46">
        <v>560000</v>
      </c>
      <c r="F1453" s="33"/>
      <c r="H1453" s="46">
        <v>560000</v>
      </c>
    </row>
    <row r="1454" spans="1:8" s="1" customFormat="1" ht="15.75" x14ac:dyDescent="0.25">
      <c r="A1454" s="33">
        <v>136</v>
      </c>
      <c r="B1454" s="4" t="s">
        <v>1256</v>
      </c>
      <c r="C1454" s="45" t="s">
        <v>1529</v>
      </c>
      <c r="D1454" s="39" t="s">
        <v>16</v>
      </c>
      <c r="E1454" s="46">
        <v>400000</v>
      </c>
      <c r="F1454" s="33"/>
      <c r="H1454" s="46">
        <v>400000</v>
      </c>
    </row>
    <row r="1455" spans="1:8" s="1" customFormat="1" ht="15.75" x14ac:dyDescent="0.25">
      <c r="A1455" s="2">
        <v>137</v>
      </c>
      <c r="B1455" s="4" t="s">
        <v>1257</v>
      </c>
      <c r="C1455" s="45" t="s">
        <v>1528</v>
      </c>
      <c r="D1455" s="39" t="s">
        <v>16</v>
      </c>
      <c r="E1455" s="46">
        <v>400000</v>
      </c>
      <c r="F1455" s="33"/>
      <c r="H1455" s="46">
        <v>400000</v>
      </c>
    </row>
    <row r="1456" spans="1:8" s="1" customFormat="1" ht="15.75" x14ac:dyDescent="0.25">
      <c r="A1456" s="33">
        <v>138</v>
      </c>
      <c r="B1456" s="4" t="s">
        <v>1258</v>
      </c>
      <c r="C1456" s="45" t="s">
        <v>1530</v>
      </c>
      <c r="D1456" s="39" t="s">
        <v>19</v>
      </c>
      <c r="E1456" s="46">
        <v>560000</v>
      </c>
      <c r="F1456" s="33"/>
      <c r="H1456" s="46">
        <v>560000</v>
      </c>
    </row>
    <row r="1457" spans="1:10" s="1" customFormat="1" ht="15.75" x14ac:dyDescent="0.25">
      <c r="A1457" s="2">
        <v>139</v>
      </c>
      <c r="B1457" s="4" t="s">
        <v>1259</v>
      </c>
      <c r="C1457" s="45" t="s">
        <v>1531</v>
      </c>
      <c r="D1457" s="39" t="s">
        <v>16</v>
      </c>
      <c r="E1457" s="46">
        <v>400000</v>
      </c>
      <c r="F1457" s="33"/>
      <c r="H1457" s="46">
        <v>400000</v>
      </c>
    </row>
    <row r="1458" spans="1:10" s="1" customFormat="1" ht="15.75" x14ac:dyDescent="0.25">
      <c r="A1458" s="33">
        <v>140</v>
      </c>
      <c r="B1458" s="4" t="s">
        <v>1260</v>
      </c>
      <c r="C1458" s="45" t="s">
        <v>1532</v>
      </c>
      <c r="D1458" s="39" t="s">
        <v>16</v>
      </c>
      <c r="E1458" s="46">
        <v>400000</v>
      </c>
      <c r="F1458" s="33"/>
      <c r="G1458" s="46">
        <v>400000</v>
      </c>
    </row>
    <row r="1459" spans="1:10" s="1" customFormat="1" ht="15.75" x14ac:dyDescent="0.25">
      <c r="A1459" s="2">
        <v>141</v>
      </c>
      <c r="B1459" s="4" t="s">
        <v>1261</v>
      </c>
      <c r="C1459" s="45" t="s">
        <v>1533</v>
      </c>
      <c r="D1459" s="39" t="s">
        <v>55</v>
      </c>
      <c r="E1459" s="46">
        <v>370000</v>
      </c>
      <c r="F1459" s="33"/>
      <c r="G1459" s="46">
        <v>370000</v>
      </c>
    </row>
    <row r="1460" spans="1:10" s="1" customFormat="1" ht="15.75" x14ac:dyDescent="0.25">
      <c r="A1460" s="33">
        <v>142</v>
      </c>
      <c r="B1460" s="4" t="s">
        <v>1262</v>
      </c>
      <c r="C1460" s="45" t="s">
        <v>1534</v>
      </c>
      <c r="D1460" s="39" t="s">
        <v>1100</v>
      </c>
      <c r="E1460" s="46">
        <v>430000</v>
      </c>
      <c r="F1460" s="33"/>
      <c r="G1460" s="46">
        <v>430000</v>
      </c>
    </row>
    <row r="1461" spans="1:10" s="1" customFormat="1" ht="15.75" x14ac:dyDescent="0.25">
      <c r="A1461" s="2">
        <v>143</v>
      </c>
      <c r="B1461" s="4" t="s">
        <v>1263</v>
      </c>
      <c r="C1461" s="45" t="s">
        <v>1535</v>
      </c>
      <c r="D1461" s="39" t="s">
        <v>1100</v>
      </c>
      <c r="E1461" s="46">
        <v>430000</v>
      </c>
      <c r="F1461" s="33"/>
      <c r="G1461" s="46">
        <v>430000</v>
      </c>
    </row>
    <row r="1462" spans="1:10" s="1" customFormat="1" ht="15.75" x14ac:dyDescent="0.25">
      <c r="A1462" s="33">
        <v>144</v>
      </c>
      <c r="B1462" s="4" t="s">
        <v>1264</v>
      </c>
      <c r="C1462" s="45" t="s">
        <v>1536</v>
      </c>
      <c r="D1462" s="39" t="s">
        <v>16</v>
      </c>
      <c r="E1462" s="46">
        <v>400000</v>
      </c>
      <c r="F1462" s="33"/>
      <c r="G1462" s="46">
        <v>400000</v>
      </c>
    </row>
    <row r="1463" spans="1:10" s="1" customFormat="1" ht="15.75" x14ac:dyDescent="0.25">
      <c r="A1463" s="2">
        <v>145</v>
      </c>
      <c r="B1463" s="4" t="s">
        <v>1265</v>
      </c>
      <c r="C1463" s="45" t="s">
        <v>1537</v>
      </c>
      <c r="D1463" s="39" t="s">
        <v>1100</v>
      </c>
      <c r="E1463" s="46">
        <v>430000</v>
      </c>
      <c r="F1463" s="33"/>
      <c r="G1463" s="46">
        <v>430000</v>
      </c>
    </row>
    <row r="1464" spans="1:10" s="1" customFormat="1" ht="15.75" x14ac:dyDescent="0.25">
      <c r="A1464" s="33">
        <v>146</v>
      </c>
      <c r="B1464" s="4" t="s">
        <v>1266</v>
      </c>
      <c r="C1464" s="45" t="s">
        <v>1538</v>
      </c>
      <c r="D1464" s="39" t="s">
        <v>1100</v>
      </c>
      <c r="E1464" s="46">
        <v>430000</v>
      </c>
      <c r="F1464" s="33"/>
      <c r="G1464" s="46">
        <v>430000</v>
      </c>
    </row>
    <row r="1465" spans="1:10" s="1" customFormat="1" ht="15.75" x14ac:dyDescent="0.25">
      <c r="A1465" s="2">
        <v>147</v>
      </c>
      <c r="B1465" s="4" t="s">
        <v>1267</v>
      </c>
      <c r="C1465" s="45" t="s">
        <v>1539</v>
      </c>
      <c r="D1465" s="39" t="s">
        <v>16</v>
      </c>
      <c r="E1465" s="46">
        <v>400000</v>
      </c>
      <c r="F1465" s="33"/>
      <c r="G1465" s="46">
        <v>400000</v>
      </c>
    </row>
    <row r="1466" spans="1:10" s="1" customFormat="1" ht="15.75" x14ac:dyDescent="0.25">
      <c r="A1466" s="33">
        <v>148</v>
      </c>
      <c r="B1466" s="4" t="s">
        <v>1268</v>
      </c>
      <c r="C1466" s="45" t="s">
        <v>1540</v>
      </c>
      <c r="D1466" s="39" t="s">
        <v>1100</v>
      </c>
      <c r="E1466" s="46">
        <v>430000</v>
      </c>
      <c r="F1466" s="33"/>
      <c r="G1466" s="46">
        <v>430000</v>
      </c>
      <c r="J1466" s="1">
        <f>7*640</f>
        <v>4480</v>
      </c>
    </row>
    <row r="1467" spans="1:10" s="1" customFormat="1" ht="15.75" x14ac:dyDescent="0.25">
      <c r="A1467" s="2">
        <v>149</v>
      </c>
      <c r="B1467" s="4" t="s">
        <v>1269</v>
      </c>
      <c r="C1467" s="45" t="s">
        <v>1541</v>
      </c>
      <c r="D1467" s="39" t="s">
        <v>1652</v>
      </c>
      <c r="E1467" s="46">
        <v>640000</v>
      </c>
      <c r="F1467" s="33"/>
      <c r="G1467" s="46">
        <v>640000</v>
      </c>
    </row>
    <row r="1468" spans="1:10" s="1" customFormat="1" ht="15.75" x14ac:dyDescent="0.25">
      <c r="A1468" s="33">
        <v>150</v>
      </c>
      <c r="B1468" s="4" t="s">
        <v>1270</v>
      </c>
      <c r="C1468" s="45" t="s">
        <v>1542</v>
      </c>
      <c r="D1468" s="39" t="s">
        <v>1652</v>
      </c>
      <c r="E1468" s="46">
        <v>640000</v>
      </c>
      <c r="F1468" s="33"/>
      <c r="G1468" s="46">
        <v>640000</v>
      </c>
    </row>
    <row r="1469" spans="1:10" s="1" customFormat="1" ht="15.75" x14ac:dyDescent="0.25">
      <c r="A1469" s="2">
        <v>151</v>
      </c>
      <c r="B1469" s="4" t="s">
        <v>1271</v>
      </c>
      <c r="C1469" s="45" t="s">
        <v>1543</v>
      </c>
      <c r="D1469" s="39" t="s">
        <v>1652</v>
      </c>
      <c r="E1469" s="46">
        <v>640000</v>
      </c>
      <c r="F1469" s="33"/>
      <c r="G1469" s="46">
        <v>640000</v>
      </c>
    </row>
    <row r="1470" spans="1:10" s="1" customFormat="1" ht="15.75" x14ac:dyDescent="0.25">
      <c r="A1470" s="33">
        <v>152</v>
      </c>
      <c r="B1470" s="4" t="s">
        <v>1272</v>
      </c>
      <c r="C1470" s="45" t="s">
        <v>1544</v>
      </c>
      <c r="D1470" s="39" t="s">
        <v>1100</v>
      </c>
      <c r="E1470" s="46">
        <v>430000</v>
      </c>
      <c r="F1470" s="33"/>
      <c r="G1470" s="46">
        <v>430000</v>
      </c>
    </row>
    <row r="1471" spans="1:10" s="1" customFormat="1" ht="15.75" x14ac:dyDescent="0.25">
      <c r="A1471" s="2">
        <v>153</v>
      </c>
      <c r="B1471" s="4" t="s">
        <v>1273</v>
      </c>
      <c r="C1471" s="45" t="s">
        <v>1545</v>
      </c>
      <c r="D1471" s="39" t="s">
        <v>1100</v>
      </c>
      <c r="E1471" s="46">
        <v>430000</v>
      </c>
      <c r="F1471" s="33"/>
      <c r="G1471" s="46">
        <v>430000</v>
      </c>
    </row>
    <row r="1472" spans="1:10" s="1" customFormat="1" ht="15.75" x14ac:dyDescent="0.25">
      <c r="A1472" s="33">
        <v>154</v>
      </c>
      <c r="B1472" s="4" t="s">
        <v>1274</v>
      </c>
      <c r="C1472" s="45" t="s">
        <v>1546</v>
      </c>
      <c r="D1472" s="39" t="s">
        <v>1100</v>
      </c>
      <c r="E1472" s="46">
        <v>430000</v>
      </c>
      <c r="F1472" s="33"/>
      <c r="G1472" s="46">
        <v>430000</v>
      </c>
    </row>
    <row r="1473" spans="1:8" s="1" customFormat="1" ht="15.75" x14ac:dyDescent="0.25">
      <c r="A1473" s="2">
        <v>155</v>
      </c>
      <c r="B1473" s="4" t="s">
        <v>1275</v>
      </c>
      <c r="C1473" s="45" t="s">
        <v>1547</v>
      </c>
      <c r="D1473" s="39" t="s">
        <v>1100</v>
      </c>
      <c r="E1473" s="46">
        <v>430000</v>
      </c>
      <c r="F1473" s="33"/>
      <c r="G1473" s="46">
        <v>430000</v>
      </c>
    </row>
    <row r="1474" spans="1:8" s="1" customFormat="1" ht="15.75" x14ac:dyDescent="0.25">
      <c r="A1474" s="33">
        <v>156</v>
      </c>
      <c r="B1474" s="4" t="s">
        <v>1276</v>
      </c>
      <c r="C1474" s="45" t="s">
        <v>1548</v>
      </c>
      <c r="D1474" s="39" t="s">
        <v>1100</v>
      </c>
      <c r="E1474" s="46">
        <v>430000</v>
      </c>
      <c r="F1474" s="33"/>
      <c r="G1474" s="46">
        <v>430000</v>
      </c>
    </row>
    <row r="1475" spans="1:8" s="1" customFormat="1" ht="15.75" x14ac:dyDescent="0.25">
      <c r="A1475" s="2">
        <v>157</v>
      </c>
      <c r="B1475" s="4" t="s">
        <v>1277</v>
      </c>
      <c r="C1475" s="45" t="s">
        <v>1549</v>
      </c>
      <c r="D1475" s="39" t="s">
        <v>1100</v>
      </c>
      <c r="E1475" s="46">
        <v>430000</v>
      </c>
      <c r="F1475" s="33"/>
      <c r="G1475" s="46">
        <v>430000</v>
      </c>
    </row>
    <row r="1476" spans="1:8" s="1" customFormat="1" ht="15.75" x14ac:dyDescent="0.25">
      <c r="A1476" s="33">
        <v>158</v>
      </c>
      <c r="B1476" s="4" t="s">
        <v>1278</v>
      </c>
      <c r="C1476" s="45" t="s">
        <v>1550</v>
      </c>
      <c r="D1476" s="39" t="s">
        <v>1652</v>
      </c>
      <c r="E1476" s="46">
        <v>640000</v>
      </c>
      <c r="F1476" s="33"/>
      <c r="G1476" s="46">
        <v>640000</v>
      </c>
    </row>
    <row r="1477" spans="1:8" s="1" customFormat="1" ht="15.75" x14ac:dyDescent="0.25">
      <c r="A1477" s="2">
        <v>159</v>
      </c>
      <c r="B1477" s="4" t="s">
        <v>1279</v>
      </c>
      <c r="C1477" s="45" t="s">
        <v>1551</v>
      </c>
      <c r="D1477" s="39" t="s">
        <v>1652</v>
      </c>
      <c r="E1477" s="46">
        <v>640000</v>
      </c>
      <c r="F1477" s="33"/>
      <c r="G1477" s="46">
        <v>640000</v>
      </c>
    </row>
    <row r="1478" spans="1:8" s="1" customFormat="1" ht="15.75" x14ac:dyDescent="0.25">
      <c r="A1478" s="33">
        <v>160</v>
      </c>
      <c r="B1478" s="4" t="s">
        <v>1280</v>
      </c>
      <c r="C1478" s="45" t="s">
        <v>1552</v>
      </c>
      <c r="D1478" s="39" t="s">
        <v>1652</v>
      </c>
      <c r="E1478" s="46">
        <v>640000</v>
      </c>
      <c r="F1478" s="33"/>
      <c r="G1478" s="46">
        <v>640000</v>
      </c>
    </row>
    <row r="1479" spans="1:8" s="1" customFormat="1" ht="15.75" x14ac:dyDescent="0.25">
      <c r="A1479" s="2">
        <v>161</v>
      </c>
      <c r="B1479" s="4" t="s">
        <v>1281</v>
      </c>
      <c r="C1479" s="45" t="s">
        <v>1553</v>
      </c>
      <c r="D1479" s="39" t="s">
        <v>1645</v>
      </c>
      <c r="E1479" s="46">
        <v>935000</v>
      </c>
      <c r="F1479" s="33"/>
      <c r="G1479" s="46">
        <v>935000</v>
      </c>
    </row>
    <row r="1480" spans="1:8" s="1" customFormat="1" ht="15.75" x14ac:dyDescent="0.25">
      <c r="A1480" s="33">
        <v>162</v>
      </c>
      <c r="B1480" s="4" t="s">
        <v>1282</v>
      </c>
      <c r="C1480" s="45" t="s">
        <v>1554</v>
      </c>
      <c r="D1480" s="39" t="s">
        <v>1100</v>
      </c>
      <c r="E1480" s="46">
        <v>430000</v>
      </c>
      <c r="F1480" s="33"/>
      <c r="H1480" s="46">
        <v>430000</v>
      </c>
    </row>
    <row r="1481" spans="1:8" s="1" customFormat="1" ht="15.75" x14ac:dyDescent="0.25">
      <c r="A1481" s="2">
        <v>163</v>
      </c>
      <c r="B1481" s="4" t="s">
        <v>1283</v>
      </c>
      <c r="C1481" s="45" t="s">
        <v>1555</v>
      </c>
      <c r="D1481" s="39" t="s">
        <v>19</v>
      </c>
      <c r="E1481" s="46">
        <v>560000</v>
      </c>
      <c r="F1481" s="33"/>
      <c r="H1481" s="46">
        <v>560000</v>
      </c>
    </row>
    <row r="1482" spans="1:8" s="1" customFormat="1" ht="15.75" x14ac:dyDescent="0.25">
      <c r="A1482" s="33">
        <v>164</v>
      </c>
      <c r="B1482" s="4" t="s">
        <v>1284</v>
      </c>
      <c r="C1482" s="45" t="s">
        <v>1555</v>
      </c>
      <c r="D1482" s="39" t="s">
        <v>16</v>
      </c>
      <c r="E1482" s="46">
        <v>400000</v>
      </c>
      <c r="F1482" s="33"/>
      <c r="H1482" s="46">
        <v>400000</v>
      </c>
    </row>
    <row r="1483" spans="1:8" s="1" customFormat="1" ht="15.75" x14ac:dyDescent="0.25">
      <c r="A1483" s="2">
        <v>165</v>
      </c>
      <c r="B1483" s="4" t="s">
        <v>1285</v>
      </c>
      <c r="C1483" s="45" t="s">
        <v>1556</v>
      </c>
      <c r="D1483" s="39" t="s">
        <v>16</v>
      </c>
      <c r="E1483" s="46">
        <v>400000</v>
      </c>
      <c r="F1483" s="33"/>
      <c r="H1483" s="46">
        <v>400000</v>
      </c>
    </row>
    <row r="1484" spans="1:8" s="1" customFormat="1" ht="15.75" x14ac:dyDescent="0.25">
      <c r="A1484" s="33">
        <v>166</v>
      </c>
      <c r="B1484" s="4" t="s">
        <v>1286</v>
      </c>
      <c r="C1484" s="45" t="s">
        <v>1556</v>
      </c>
      <c r="D1484" s="39" t="s">
        <v>1652</v>
      </c>
      <c r="E1484" s="46">
        <v>640000</v>
      </c>
      <c r="F1484" s="33"/>
      <c r="H1484" s="46">
        <v>640000</v>
      </c>
    </row>
    <row r="1485" spans="1:8" s="1" customFormat="1" ht="15.75" x14ac:dyDescent="0.25">
      <c r="A1485" s="2">
        <v>167</v>
      </c>
      <c r="B1485" s="4" t="s">
        <v>1287</v>
      </c>
      <c r="C1485" s="45" t="s">
        <v>1557</v>
      </c>
      <c r="D1485" s="39" t="s">
        <v>19</v>
      </c>
      <c r="E1485" s="46">
        <v>560000</v>
      </c>
      <c r="F1485" s="33"/>
      <c r="H1485" s="46">
        <v>560000</v>
      </c>
    </row>
    <row r="1486" spans="1:8" s="1" customFormat="1" ht="15.75" x14ac:dyDescent="0.25">
      <c r="A1486" s="33">
        <v>168</v>
      </c>
      <c r="B1486" s="4" t="s">
        <v>1288</v>
      </c>
      <c r="C1486" s="45" t="s">
        <v>1558</v>
      </c>
      <c r="D1486" s="39" t="s">
        <v>19</v>
      </c>
      <c r="E1486" s="46">
        <v>560000</v>
      </c>
      <c r="F1486" s="33"/>
      <c r="H1486" s="46">
        <v>560000</v>
      </c>
    </row>
    <row r="1487" spans="1:8" s="1" customFormat="1" ht="15.75" x14ac:dyDescent="0.25">
      <c r="A1487" s="2">
        <v>169</v>
      </c>
      <c r="B1487" s="4" t="s">
        <v>1289</v>
      </c>
      <c r="C1487" s="45" t="s">
        <v>1558</v>
      </c>
      <c r="D1487" s="39" t="s">
        <v>16</v>
      </c>
      <c r="E1487" s="46">
        <v>400000</v>
      </c>
      <c r="F1487" s="33"/>
      <c r="H1487" s="46">
        <v>400000</v>
      </c>
    </row>
    <row r="1488" spans="1:8" s="1" customFormat="1" ht="15.75" x14ac:dyDescent="0.25">
      <c r="A1488" s="33">
        <v>170</v>
      </c>
      <c r="B1488" s="4" t="s">
        <v>1290</v>
      </c>
      <c r="C1488" s="45" t="s">
        <v>1559</v>
      </c>
      <c r="D1488" s="39" t="s">
        <v>16</v>
      </c>
      <c r="E1488" s="46">
        <v>400000</v>
      </c>
      <c r="F1488" s="33"/>
      <c r="H1488" s="46">
        <v>400000</v>
      </c>
    </row>
    <row r="1489" spans="1:11" s="1" customFormat="1" ht="15.75" x14ac:dyDescent="0.25">
      <c r="A1489" s="2">
        <v>171</v>
      </c>
      <c r="B1489" s="4" t="s">
        <v>1291</v>
      </c>
      <c r="C1489" s="45" t="s">
        <v>1559</v>
      </c>
      <c r="D1489" s="39" t="s">
        <v>19</v>
      </c>
      <c r="E1489" s="46">
        <v>560000</v>
      </c>
      <c r="F1489" s="33"/>
      <c r="H1489" s="46">
        <v>560000</v>
      </c>
    </row>
    <row r="1490" spans="1:11" s="1" customFormat="1" ht="15.75" x14ac:dyDescent="0.25">
      <c r="A1490" s="33">
        <v>172</v>
      </c>
      <c r="B1490" s="4" t="s">
        <v>1292</v>
      </c>
      <c r="C1490" s="45" t="s">
        <v>1560</v>
      </c>
      <c r="D1490" s="39" t="s">
        <v>19</v>
      </c>
      <c r="E1490" s="46">
        <v>560000</v>
      </c>
      <c r="F1490" s="33"/>
      <c r="H1490" s="46">
        <v>560000</v>
      </c>
    </row>
    <row r="1491" spans="1:11" s="1" customFormat="1" ht="15.75" x14ac:dyDescent="0.25">
      <c r="A1491" s="2">
        <v>173</v>
      </c>
      <c r="B1491" s="4" t="s">
        <v>1293</v>
      </c>
      <c r="C1491" s="45" t="s">
        <v>1561</v>
      </c>
      <c r="D1491" s="39" t="s">
        <v>19</v>
      </c>
      <c r="E1491" s="46">
        <v>560000</v>
      </c>
      <c r="F1491" s="33"/>
      <c r="H1491" s="46">
        <v>560000</v>
      </c>
    </row>
    <row r="1492" spans="1:11" s="1" customFormat="1" ht="15.75" x14ac:dyDescent="0.25">
      <c r="A1492" s="33">
        <v>174</v>
      </c>
      <c r="B1492" s="4" t="s">
        <v>1294</v>
      </c>
      <c r="C1492" s="45" t="s">
        <v>1562</v>
      </c>
      <c r="D1492" s="39" t="s">
        <v>1100</v>
      </c>
      <c r="E1492" s="46">
        <v>430000</v>
      </c>
      <c r="F1492" s="33"/>
      <c r="H1492" s="46">
        <v>430000</v>
      </c>
    </row>
    <row r="1493" spans="1:11" s="1" customFormat="1" ht="15.75" x14ac:dyDescent="0.25">
      <c r="A1493" s="2">
        <v>175</v>
      </c>
      <c r="B1493" s="4" t="s">
        <v>1295</v>
      </c>
      <c r="C1493" s="45" t="s">
        <v>881</v>
      </c>
      <c r="D1493" s="39" t="s">
        <v>1100</v>
      </c>
      <c r="E1493" s="46">
        <v>430000</v>
      </c>
      <c r="F1493" s="33"/>
      <c r="H1493" s="46">
        <v>430000</v>
      </c>
    </row>
    <row r="1494" spans="1:11" s="1" customFormat="1" ht="15.75" x14ac:dyDescent="0.25">
      <c r="A1494" s="33">
        <v>176</v>
      </c>
      <c r="B1494" s="4" t="s">
        <v>1296</v>
      </c>
      <c r="C1494" s="45" t="s">
        <v>1563</v>
      </c>
      <c r="D1494" s="39" t="s">
        <v>1100</v>
      </c>
      <c r="E1494" s="46">
        <v>430000</v>
      </c>
      <c r="F1494" s="33"/>
      <c r="H1494" s="46">
        <v>430000</v>
      </c>
    </row>
    <row r="1495" spans="1:11" s="1" customFormat="1" ht="15.75" x14ac:dyDescent="0.25">
      <c r="A1495" s="2">
        <v>177</v>
      </c>
      <c r="B1495" s="4" t="s">
        <v>1297</v>
      </c>
      <c r="C1495" s="45" t="s">
        <v>1564</v>
      </c>
      <c r="D1495" s="39" t="s">
        <v>1100</v>
      </c>
      <c r="E1495" s="46">
        <v>430000</v>
      </c>
      <c r="F1495" s="33"/>
      <c r="G1495" s="46">
        <v>430000</v>
      </c>
    </row>
    <row r="1496" spans="1:11" s="1" customFormat="1" ht="15.75" x14ac:dyDescent="0.25">
      <c r="A1496" s="33">
        <v>178</v>
      </c>
      <c r="B1496" s="4" t="s">
        <v>1298</v>
      </c>
      <c r="C1496" s="45" t="s">
        <v>1565</v>
      </c>
      <c r="D1496" s="39" t="s">
        <v>16</v>
      </c>
      <c r="E1496" s="46">
        <v>400000</v>
      </c>
      <c r="F1496" s="33"/>
      <c r="G1496" s="46">
        <v>400000</v>
      </c>
    </row>
    <row r="1497" spans="1:11" s="1" customFormat="1" ht="15.75" x14ac:dyDescent="0.25">
      <c r="A1497" s="2">
        <v>179</v>
      </c>
      <c r="B1497" s="4" t="s">
        <v>1299</v>
      </c>
      <c r="C1497" s="45" t="s">
        <v>1566</v>
      </c>
      <c r="D1497" s="39" t="s">
        <v>1652</v>
      </c>
      <c r="E1497" s="46">
        <v>640000</v>
      </c>
      <c r="F1497" s="33"/>
      <c r="G1497" s="46">
        <v>640000</v>
      </c>
    </row>
    <row r="1498" spans="1:11" s="1" customFormat="1" ht="15.75" x14ac:dyDescent="0.25">
      <c r="A1498" s="33">
        <v>180</v>
      </c>
      <c r="B1498" s="4" t="s">
        <v>1300</v>
      </c>
      <c r="C1498" s="45" t="s">
        <v>1567</v>
      </c>
      <c r="D1498" s="39" t="s">
        <v>16</v>
      </c>
      <c r="E1498" s="46">
        <v>400000</v>
      </c>
      <c r="F1498" s="33"/>
      <c r="G1498" s="46">
        <v>400000</v>
      </c>
      <c r="K1498" s="1">
        <f>935*2</f>
        <v>1870</v>
      </c>
    </row>
    <row r="1499" spans="1:11" s="1" customFormat="1" ht="15.75" x14ac:dyDescent="0.25">
      <c r="A1499" s="2">
        <v>181</v>
      </c>
      <c r="B1499" s="4" t="s">
        <v>1301</v>
      </c>
      <c r="C1499" s="45" t="s">
        <v>1566</v>
      </c>
      <c r="D1499" s="39" t="s">
        <v>1100</v>
      </c>
      <c r="E1499" s="46">
        <v>430000</v>
      </c>
      <c r="F1499" s="33"/>
      <c r="G1499" s="46">
        <v>430000</v>
      </c>
    </row>
    <row r="1500" spans="1:11" s="1" customFormat="1" ht="15.75" x14ac:dyDescent="0.25">
      <c r="A1500" s="33">
        <v>182</v>
      </c>
      <c r="B1500" s="4" t="s">
        <v>1302</v>
      </c>
      <c r="C1500" s="45" t="s">
        <v>1568</v>
      </c>
      <c r="D1500" s="39" t="s">
        <v>1100</v>
      </c>
      <c r="E1500" s="46">
        <v>430000</v>
      </c>
      <c r="F1500" s="33"/>
      <c r="G1500" s="46">
        <v>430000</v>
      </c>
    </row>
    <row r="1501" spans="1:11" s="1" customFormat="1" ht="15.75" x14ac:dyDescent="0.25">
      <c r="A1501" s="2">
        <v>183</v>
      </c>
      <c r="B1501" s="4" t="s">
        <v>1303</v>
      </c>
      <c r="C1501" s="45" t="s">
        <v>1566</v>
      </c>
      <c r="D1501" s="48" t="s">
        <v>1646</v>
      </c>
      <c r="E1501" s="46">
        <v>1040000</v>
      </c>
      <c r="F1501" s="33" t="s">
        <v>1650</v>
      </c>
      <c r="G1501" s="46">
        <v>1040000</v>
      </c>
    </row>
    <row r="1502" spans="1:11" s="1" customFormat="1" ht="15.75" x14ac:dyDescent="0.25">
      <c r="A1502" s="33">
        <v>184</v>
      </c>
      <c r="B1502" s="4" t="s">
        <v>1304</v>
      </c>
      <c r="C1502" s="45" t="s">
        <v>1566</v>
      </c>
      <c r="D1502" s="39" t="s">
        <v>16</v>
      </c>
      <c r="E1502" s="46">
        <v>400000</v>
      </c>
      <c r="F1502" s="33"/>
      <c r="G1502" s="46">
        <v>400000</v>
      </c>
    </row>
    <row r="1503" spans="1:11" s="1" customFormat="1" ht="15.75" x14ac:dyDescent="0.25">
      <c r="A1503" s="2">
        <v>185</v>
      </c>
      <c r="B1503" s="4" t="s">
        <v>1305</v>
      </c>
      <c r="C1503" s="45" t="s">
        <v>59</v>
      </c>
      <c r="D1503" s="39" t="s">
        <v>16</v>
      </c>
      <c r="E1503" s="46">
        <v>400000</v>
      </c>
      <c r="F1503" s="33"/>
      <c r="G1503" s="46">
        <v>400000</v>
      </c>
    </row>
    <row r="1504" spans="1:11" s="1" customFormat="1" ht="15.75" x14ac:dyDescent="0.25">
      <c r="A1504" s="33">
        <v>186</v>
      </c>
      <c r="B1504" s="4" t="s">
        <v>1306</v>
      </c>
      <c r="C1504" s="45" t="s">
        <v>1569</v>
      </c>
      <c r="D1504" s="39" t="s">
        <v>1100</v>
      </c>
      <c r="E1504" s="46">
        <v>430000</v>
      </c>
      <c r="F1504" s="33"/>
      <c r="G1504" s="46">
        <v>430000</v>
      </c>
    </row>
    <row r="1505" spans="1:8" s="1" customFormat="1" ht="15.75" x14ac:dyDescent="0.25">
      <c r="A1505" s="2">
        <v>187</v>
      </c>
      <c r="B1505" s="4" t="s">
        <v>1307</v>
      </c>
      <c r="C1505" s="45" t="s">
        <v>1570</v>
      </c>
      <c r="D1505" s="39" t="s">
        <v>88</v>
      </c>
      <c r="E1505" s="46">
        <v>935000</v>
      </c>
      <c r="F1505" s="33"/>
      <c r="G1505" s="46">
        <v>935000</v>
      </c>
    </row>
    <row r="1506" spans="1:8" s="1" customFormat="1" ht="15.75" x14ac:dyDescent="0.25">
      <c r="A1506" s="33">
        <v>188</v>
      </c>
      <c r="B1506" s="4" t="s">
        <v>1308</v>
      </c>
      <c r="C1506" s="45" t="s">
        <v>1571</v>
      </c>
      <c r="D1506" s="39" t="s">
        <v>1100</v>
      </c>
      <c r="E1506" s="46">
        <v>430000</v>
      </c>
      <c r="F1506" s="33"/>
      <c r="G1506" s="46">
        <v>430000</v>
      </c>
    </row>
    <row r="1507" spans="1:8" s="1" customFormat="1" ht="15.75" x14ac:dyDescent="0.25">
      <c r="A1507" s="2">
        <v>189</v>
      </c>
      <c r="B1507" s="4" t="s">
        <v>1309</v>
      </c>
      <c r="C1507" s="45" t="s">
        <v>1572</v>
      </c>
      <c r="D1507" s="39" t="s">
        <v>1100</v>
      </c>
      <c r="E1507" s="46">
        <v>430000</v>
      </c>
      <c r="F1507" s="33"/>
      <c r="G1507" s="46">
        <v>430000</v>
      </c>
    </row>
    <row r="1508" spans="1:8" s="1" customFormat="1" ht="15.75" x14ac:dyDescent="0.25">
      <c r="A1508" s="33">
        <v>190</v>
      </c>
      <c r="B1508" s="4" t="s">
        <v>1310</v>
      </c>
      <c r="C1508" s="45" t="s">
        <v>1573</v>
      </c>
      <c r="D1508" s="39" t="s">
        <v>16</v>
      </c>
      <c r="E1508" s="46">
        <v>400000</v>
      </c>
      <c r="F1508" s="33"/>
      <c r="H1508" s="46">
        <v>400000</v>
      </c>
    </row>
    <row r="1509" spans="1:8" s="1" customFormat="1" ht="15.75" x14ac:dyDescent="0.25">
      <c r="A1509" s="2">
        <v>191</v>
      </c>
      <c r="B1509" s="4" t="s">
        <v>1311</v>
      </c>
      <c r="C1509" s="45" t="s">
        <v>1574</v>
      </c>
      <c r="D1509" s="39" t="s">
        <v>1100</v>
      </c>
      <c r="E1509" s="46">
        <v>430000</v>
      </c>
      <c r="F1509" s="2"/>
      <c r="H1509" s="46">
        <v>430000</v>
      </c>
    </row>
    <row r="1510" spans="1:8" s="1" customFormat="1" ht="15.75" x14ac:dyDescent="0.25">
      <c r="A1510" s="33">
        <v>192</v>
      </c>
      <c r="B1510" s="4" t="s">
        <v>1312</v>
      </c>
      <c r="C1510" s="45" t="s">
        <v>359</v>
      </c>
      <c r="D1510" s="39" t="s">
        <v>16</v>
      </c>
      <c r="E1510" s="46">
        <v>400000</v>
      </c>
      <c r="F1510" s="2"/>
      <c r="H1510" s="46">
        <v>400000</v>
      </c>
    </row>
    <row r="1511" spans="1:8" s="1" customFormat="1" ht="15.75" x14ac:dyDescent="0.25">
      <c r="A1511" s="2">
        <v>193</v>
      </c>
      <c r="B1511" s="4" t="s">
        <v>1313</v>
      </c>
      <c r="C1511" s="45" t="s">
        <v>1575</v>
      </c>
      <c r="D1511" s="39" t="s">
        <v>1100</v>
      </c>
      <c r="E1511" s="46">
        <v>430000</v>
      </c>
      <c r="F1511" s="2"/>
      <c r="H1511" s="46">
        <v>430000</v>
      </c>
    </row>
    <row r="1512" spans="1:8" s="1" customFormat="1" ht="15.75" x14ac:dyDescent="0.25">
      <c r="A1512" s="33">
        <v>194</v>
      </c>
      <c r="B1512" s="4" t="s">
        <v>1314</v>
      </c>
      <c r="C1512" s="45" t="s">
        <v>1576</v>
      </c>
      <c r="D1512" s="39" t="s">
        <v>19</v>
      </c>
      <c r="E1512" s="46">
        <v>560000</v>
      </c>
      <c r="F1512" s="2"/>
      <c r="H1512" s="46">
        <v>560000</v>
      </c>
    </row>
    <row r="1513" spans="1:8" s="1" customFormat="1" ht="15.75" x14ac:dyDescent="0.25">
      <c r="A1513" s="2">
        <v>195</v>
      </c>
      <c r="B1513" s="4" t="s">
        <v>1315</v>
      </c>
      <c r="C1513" s="45" t="s">
        <v>1576</v>
      </c>
      <c r="D1513" s="39" t="s">
        <v>16</v>
      </c>
      <c r="E1513" s="46">
        <v>400000</v>
      </c>
      <c r="F1513" s="2"/>
      <c r="H1513" s="46">
        <v>400000</v>
      </c>
    </row>
    <row r="1514" spans="1:8" s="1" customFormat="1" ht="15.75" x14ac:dyDescent="0.25">
      <c r="A1514" s="33">
        <v>196</v>
      </c>
      <c r="B1514" s="4" t="s">
        <v>1316</v>
      </c>
      <c r="C1514" s="45" t="s">
        <v>1577</v>
      </c>
      <c r="D1514" s="39" t="s">
        <v>1652</v>
      </c>
      <c r="E1514" s="46">
        <v>640000</v>
      </c>
      <c r="F1514" s="2"/>
      <c r="H1514" s="46">
        <v>640000</v>
      </c>
    </row>
    <row r="1515" spans="1:8" s="1" customFormat="1" ht="15.75" x14ac:dyDescent="0.25">
      <c r="A1515" s="2">
        <v>197</v>
      </c>
      <c r="B1515" s="4" t="s">
        <v>1317</v>
      </c>
      <c r="C1515" s="45" t="s">
        <v>1578</v>
      </c>
      <c r="D1515" s="39" t="s">
        <v>19</v>
      </c>
      <c r="E1515" s="46">
        <v>560000</v>
      </c>
      <c r="F1515" s="2"/>
      <c r="H1515" s="46">
        <v>560000</v>
      </c>
    </row>
    <row r="1516" spans="1:8" s="1" customFormat="1" ht="15.75" x14ac:dyDescent="0.25">
      <c r="A1516" s="33">
        <v>198</v>
      </c>
      <c r="B1516" s="4" t="s">
        <v>1318</v>
      </c>
      <c r="C1516" s="45" t="s">
        <v>1579</v>
      </c>
      <c r="D1516" s="39" t="s">
        <v>19</v>
      </c>
      <c r="E1516" s="46">
        <v>560000</v>
      </c>
      <c r="F1516" s="2"/>
      <c r="H1516" s="46">
        <v>560000</v>
      </c>
    </row>
    <row r="1517" spans="1:8" s="1" customFormat="1" ht="15.75" x14ac:dyDescent="0.25">
      <c r="A1517" s="2">
        <v>199</v>
      </c>
      <c r="B1517" s="4" t="s">
        <v>1319</v>
      </c>
      <c r="C1517" s="45" t="s">
        <v>1579</v>
      </c>
      <c r="D1517" s="39" t="s">
        <v>16</v>
      </c>
      <c r="E1517" s="46">
        <v>400000</v>
      </c>
      <c r="F1517" s="2"/>
      <c r="H1517" s="46">
        <v>400000</v>
      </c>
    </row>
    <row r="1518" spans="1:8" s="1" customFormat="1" ht="15.75" x14ac:dyDescent="0.25">
      <c r="A1518" s="33">
        <v>200</v>
      </c>
      <c r="B1518" s="4" t="s">
        <v>1320</v>
      </c>
      <c r="C1518" s="45" t="s">
        <v>1580</v>
      </c>
      <c r="D1518" s="39" t="s">
        <v>16</v>
      </c>
      <c r="E1518" s="46">
        <v>400000</v>
      </c>
      <c r="F1518" s="2"/>
      <c r="H1518" s="46">
        <v>400000</v>
      </c>
    </row>
    <row r="1519" spans="1:8" s="1" customFormat="1" ht="15.75" x14ac:dyDescent="0.25">
      <c r="A1519" s="2">
        <v>201</v>
      </c>
      <c r="B1519" s="4" t="s">
        <v>1321</v>
      </c>
      <c r="C1519" s="45" t="s">
        <v>1580</v>
      </c>
      <c r="D1519" s="39" t="s">
        <v>19</v>
      </c>
      <c r="E1519" s="46">
        <v>560000</v>
      </c>
      <c r="F1519" s="2"/>
      <c r="H1519" s="46">
        <v>560000</v>
      </c>
    </row>
    <row r="1520" spans="1:8" s="1" customFormat="1" ht="15.75" x14ac:dyDescent="0.25">
      <c r="A1520" s="33">
        <v>202</v>
      </c>
      <c r="B1520" s="4" t="s">
        <v>1322</v>
      </c>
      <c r="C1520" s="45" t="s">
        <v>1581</v>
      </c>
      <c r="D1520" s="39" t="s">
        <v>19</v>
      </c>
      <c r="E1520" s="46">
        <v>560000</v>
      </c>
      <c r="F1520" s="2"/>
      <c r="H1520" s="46">
        <v>560000</v>
      </c>
    </row>
    <row r="1521" spans="1:8" s="1" customFormat="1" ht="15.75" x14ac:dyDescent="0.25">
      <c r="A1521" s="2">
        <v>203</v>
      </c>
      <c r="B1521" s="4" t="s">
        <v>1323</v>
      </c>
      <c r="C1521" s="45" t="s">
        <v>1582</v>
      </c>
      <c r="D1521" s="39" t="s">
        <v>19</v>
      </c>
      <c r="E1521" s="46">
        <v>560000</v>
      </c>
      <c r="F1521" s="2"/>
      <c r="H1521" s="46">
        <v>560000</v>
      </c>
    </row>
    <row r="1522" spans="1:8" s="1" customFormat="1" ht="15.75" x14ac:dyDescent="0.25">
      <c r="A1522" s="33">
        <v>204</v>
      </c>
      <c r="B1522" s="4" t="s">
        <v>1324</v>
      </c>
      <c r="C1522" s="45" t="s">
        <v>1583</v>
      </c>
      <c r="D1522" s="39" t="s">
        <v>19</v>
      </c>
      <c r="E1522" s="46">
        <v>560000</v>
      </c>
      <c r="F1522" s="2"/>
      <c r="H1522" s="46">
        <v>560000</v>
      </c>
    </row>
    <row r="1523" spans="1:8" s="1" customFormat="1" ht="15.75" x14ac:dyDescent="0.25">
      <c r="A1523" s="2">
        <v>205</v>
      </c>
      <c r="B1523" s="4" t="s">
        <v>1325</v>
      </c>
      <c r="C1523" s="45" t="s">
        <v>1584</v>
      </c>
      <c r="D1523" s="39" t="s">
        <v>16</v>
      </c>
      <c r="E1523" s="46">
        <v>400000</v>
      </c>
      <c r="F1523" s="2"/>
      <c r="H1523" s="46">
        <v>400000</v>
      </c>
    </row>
    <row r="1524" spans="1:8" s="1" customFormat="1" ht="15.75" x14ac:dyDescent="0.25">
      <c r="A1524" s="33">
        <v>206</v>
      </c>
      <c r="B1524" s="4" t="s">
        <v>1326</v>
      </c>
      <c r="C1524" s="45" t="s">
        <v>1585</v>
      </c>
      <c r="D1524" s="39" t="s">
        <v>1100</v>
      </c>
      <c r="E1524" s="46">
        <v>430000</v>
      </c>
      <c r="F1524" s="2"/>
      <c r="H1524" s="46">
        <v>430000</v>
      </c>
    </row>
    <row r="1525" spans="1:8" s="1" customFormat="1" ht="15.75" x14ac:dyDescent="0.25">
      <c r="A1525" s="2">
        <v>207</v>
      </c>
      <c r="B1525" s="4" t="s">
        <v>1327</v>
      </c>
      <c r="C1525" s="45" t="s">
        <v>1586</v>
      </c>
      <c r="D1525" s="39" t="s">
        <v>16</v>
      </c>
      <c r="E1525" s="46">
        <v>400000</v>
      </c>
      <c r="F1525" s="2"/>
      <c r="H1525" s="46">
        <v>400000</v>
      </c>
    </row>
    <row r="1526" spans="1:8" s="1" customFormat="1" ht="15.75" x14ac:dyDescent="0.25">
      <c r="A1526" s="33">
        <v>208</v>
      </c>
      <c r="B1526" s="4" t="s">
        <v>1328</v>
      </c>
      <c r="C1526" s="45" t="s">
        <v>1587</v>
      </c>
      <c r="D1526" s="39" t="s">
        <v>16</v>
      </c>
      <c r="E1526" s="46">
        <v>400000</v>
      </c>
      <c r="F1526" s="2"/>
      <c r="H1526" s="46">
        <v>400000</v>
      </c>
    </row>
    <row r="1527" spans="1:8" s="1" customFormat="1" ht="15.75" x14ac:dyDescent="0.25">
      <c r="A1527" s="2">
        <v>209</v>
      </c>
      <c r="B1527" s="4" t="s">
        <v>1329</v>
      </c>
      <c r="C1527" s="45" t="s">
        <v>1588</v>
      </c>
      <c r="D1527" s="39" t="s">
        <v>16</v>
      </c>
      <c r="E1527" s="46">
        <v>400000</v>
      </c>
      <c r="F1527" s="2"/>
      <c r="H1527" s="46">
        <v>400000</v>
      </c>
    </row>
    <row r="1528" spans="1:8" s="1" customFormat="1" ht="15.75" x14ac:dyDescent="0.25">
      <c r="A1528" s="33">
        <v>210</v>
      </c>
      <c r="B1528" s="4" t="s">
        <v>1330</v>
      </c>
      <c r="C1528" s="45" t="s">
        <v>1589</v>
      </c>
      <c r="D1528" s="39" t="s">
        <v>1100</v>
      </c>
      <c r="E1528" s="46">
        <v>430000</v>
      </c>
      <c r="F1528" s="2"/>
      <c r="H1528" s="46">
        <v>430000</v>
      </c>
    </row>
    <row r="1529" spans="1:8" s="1" customFormat="1" ht="15.75" x14ac:dyDescent="0.25">
      <c r="A1529" s="2">
        <v>211</v>
      </c>
      <c r="B1529" s="4" t="s">
        <v>1331</v>
      </c>
      <c r="C1529" s="45" t="s">
        <v>1590</v>
      </c>
      <c r="D1529" s="39" t="s">
        <v>1100</v>
      </c>
      <c r="E1529" s="46">
        <v>430000</v>
      </c>
      <c r="F1529" s="2"/>
      <c r="H1529" s="46">
        <v>430000</v>
      </c>
    </row>
    <row r="1530" spans="1:8" s="1" customFormat="1" ht="15.75" x14ac:dyDescent="0.25">
      <c r="A1530" s="33">
        <v>212</v>
      </c>
      <c r="B1530" s="4" t="s">
        <v>1332</v>
      </c>
      <c r="C1530" s="45" t="s">
        <v>1591</v>
      </c>
      <c r="D1530" s="39" t="s">
        <v>19</v>
      </c>
      <c r="E1530" s="46">
        <v>560000</v>
      </c>
      <c r="F1530" s="2"/>
      <c r="H1530" s="46">
        <v>560000</v>
      </c>
    </row>
    <row r="1531" spans="1:8" s="1" customFormat="1" ht="15.75" x14ac:dyDescent="0.25">
      <c r="A1531" s="2">
        <v>213</v>
      </c>
      <c r="B1531" s="4" t="s">
        <v>1333</v>
      </c>
      <c r="C1531" s="45" t="s">
        <v>1591</v>
      </c>
      <c r="D1531" s="39" t="s">
        <v>16</v>
      </c>
      <c r="E1531" s="46">
        <v>400000</v>
      </c>
      <c r="F1531" s="2"/>
      <c r="H1531" s="46">
        <v>400000</v>
      </c>
    </row>
    <row r="1532" spans="1:8" s="1" customFormat="1" ht="15.75" x14ac:dyDescent="0.25">
      <c r="A1532" s="33">
        <v>214</v>
      </c>
      <c r="B1532" s="4" t="s">
        <v>1334</v>
      </c>
      <c r="C1532" s="45" t="s">
        <v>1592</v>
      </c>
      <c r="D1532" s="39" t="s">
        <v>19</v>
      </c>
      <c r="E1532" s="46">
        <v>560000</v>
      </c>
      <c r="F1532" s="2"/>
      <c r="H1532" s="46">
        <v>560000</v>
      </c>
    </row>
    <row r="1533" spans="1:8" s="1" customFormat="1" ht="15.75" x14ac:dyDescent="0.25">
      <c r="A1533" s="2">
        <v>215</v>
      </c>
      <c r="B1533" s="4" t="s">
        <v>1335</v>
      </c>
      <c r="C1533" s="45" t="s">
        <v>1593</v>
      </c>
      <c r="D1533" s="39" t="s">
        <v>1100</v>
      </c>
      <c r="E1533" s="46">
        <v>430000</v>
      </c>
      <c r="F1533" s="2"/>
      <c r="H1533" s="46">
        <v>430000</v>
      </c>
    </row>
    <row r="1534" spans="1:8" s="1" customFormat="1" ht="15.75" x14ac:dyDescent="0.25">
      <c r="A1534" s="33">
        <v>216</v>
      </c>
      <c r="B1534" s="4" t="s">
        <v>1336</v>
      </c>
      <c r="C1534" s="45" t="s">
        <v>1594</v>
      </c>
      <c r="D1534" s="39" t="s">
        <v>19</v>
      </c>
      <c r="E1534" s="46">
        <v>560000</v>
      </c>
      <c r="F1534" s="2"/>
      <c r="H1534" s="46">
        <v>560000</v>
      </c>
    </row>
    <row r="1535" spans="1:8" s="1" customFormat="1" ht="15.75" x14ac:dyDescent="0.25">
      <c r="A1535" s="2">
        <v>217</v>
      </c>
      <c r="B1535" s="4" t="s">
        <v>1337</v>
      </c>
      <c r="C1535" s="45" t="s">
        <v>163</v>
      </c>
      <c r="D1535" s="39" t="s">
        <v>19</v>
      </c>
      <c r="E1535" s="46">
        <v>560000</v>
      </c>
      <c r="F1535" s="2"/>
      <c r="H1535" s="46">
        <v>560000</v>
      </c>
    </row>
    <row r="1536" spans="1:8" s="1" customFormat="1" ht="15.75" x14ac:dyDescent="0.25">
      <c r="A1536" s="33">
        <v>218</v>
      </c>
      <c r="B1536" s="4" t="s">
        <v>1338</v>
      </c>
      <c r="C1536" s="45" t="s">
        <v>1595</v>
      </c>
      <c r="D1536" s="39" t="s">
        <v>19</v>
      </c>
      <c r="E1536" s="46">
        <v>560000</v>
      </c>
      <c r="F1536" s="2"/>
      <c r="H1536" s="46">
        <v>560000</v>
      </c>
    </row>
    <row r="1537" spans="1:8" s="1" customFormat="1" ht="15.75" x14ac:dyDescent="0.25">
      <c r="A1537" s="2">
        <v>219</v>
      </c>
      <c r="B1537" s="4" t="s">
        <v>1339</v>
      </c>
      <c r="C1537" s="45" t="s">
        <v>1596</v>
      </c>
      <c r="D1537" s="39" t="s">
        <v>16</v>
      </c>
      <c r="E1537" s="46">
        <v>400000</v>
      </c>
      <c r="F1537" s="2"/>
      <c r="H1537" s="46">
        <v>400000</v>
      </c>
    </row>
    <row r="1538" spans="1:8" s="1" customFormat="1" ht="15.75" x14ac:dyDescent="0.25">
      <c r="A1538" s="33">
        <v>220</v>
      </c>
      <c r="B1538" s="4" t="s">
        <v>1340</v>
      </c>
      <c r="C1538" s="45" t="s">
        <v>1594</v>
      </c>
      <c r="D1538" s="39" t="s">
        <v>16</v>
      </c>
      <c r="E1538" s="46">
        <v>400000</v>
      </c>
      <c r="F1538" s="2"/>
      <c r="H1538" s="46">
        <v>400000</v>
      </c>
    </row>
    <row r="1539" spans="1:8" s="1" customFormat="1" ht="15.75" x14ac:dyDescent="0.25">
      <c r="A1539" s="2">
        <v>221</v>
      </c>
      <c r="B1539" s="4" t="s">
        <v>1341</v>
      </c>
      <c r="C1539" s="45" t="s">
        <v>163</v>
      </c>
      <c r="D1539" s="39" t="s">
        <v>16</v>
      </c>
      <c r="E1539" s="46">
        <v>400000</v>
      </c>
      <c r="F1539" s="2"/>
      <c r="H1539" s="46">
        <v>400000</v>
      </c>
    </row>
    <row r="1540" spans="1:8" s="1" customFormat="1" ht="15.75" x14ac:dyDescent="0.25">
      <c r="A1540" s="33">
        <v>222</v>
      </c>
      <c r="B1540" s="4" t="s">
        <v>1342</v>
      </c>
      <c r="C1540" s="45" t="s">
        <v>1595</v>
      </c>
      <c r="D1540" s="39" t="s">
        <v>16</v>
      </c>
      <c r="E1540" s="46">
        <v>400000</v>
      </c>
      <c r="F1540" s="2"/>
      <c r="H1540" s="46">
        <v>400000</v>
      </c>
    </row>
    <row r="1541" spans="1:8" s="1" customFormat="1" ht="15.75" x14ac:dyDescent="0.25">
      <c r="A1541" s="2">
        <v>223</v>
      </c>
      <c r="B1541" s="4" t="s">
        <v>1343</v>
      </c>
      <c r="C1541" s="45" t="s">
        <v>1597</v>
      </c>
      <c r="D1541" s="39" t="s">
        <v>1100</v>
      </c>
      <c r="E1541" s="46">
        <v>430000</v>
      </c>
      <c r="F1541" s="2"/>
      <c r="H1541" s="46">
        <v>430000</v>
      </c>
    </row>
    <row r="1542" spans="1:8" s="1" customFormat="1" ht="15.75" x14ac:dyDescent="0.25">
      <c r="A1542" s="33">
        <v>224</v>
      </c>
      <c r="B1542" s="4" t="s">
        <v>1344</v>
      </c>
      <c r="C1542" s="45" t="s">
        <v>1598</v>
      </c>
      <c r="D1542" s="39" t="s">
        <v>16</v>
      </c>
      <c r="E1542" s="46">
        <v>400000</v>
      </c>
      <c r="F1542" s="2"/>
      <c r="H1542" s="46">
        <v>400000</v>
      </c>
    </row>
    <row r="1543" spans="1:8" s="1" customFormat="1" ht="15.75" x14ac:dyDescent="0.25">
      <c r="A1543" s="2">
        <v>225</v>
      </c>
      <c r="B1543" s="4" t="s">
        <v>1345</v>
      </c>
      <c r="C1543" s="45" t="s">
        <v>1599</v>
      </c>
      <c r="D1543" s="39" t="s">
        <v>16</v>
      </c>
      <c r="E1543" s="46">
        <v>400000</v>
      </c>
      <c r="F1543" s="2"/>
      <c r="H1543" s="46">
        <v>400000</v>
      </c>
    </row>
    <row r="1544" spans="1:8" s="1" customFormat="1" ht="15.75" x14ac:dyDescent="0.25">
      <c r="A1544" s="33">
        <v>226</v>
      </c>
      <c r="B1544" s="4" t="s">
        <v>1346</v>
      </c>
      <c r="C1544" s="45" t="s">
        <v>1600</v>
      </c>
      <c r="D1544" s="39" t="s">
        <v>16</v>
      </c>
      <c r="E1544" s="46">
        <v>400000</v>
      </c>
      <c r="F1544" s="2"/>
      <c r="H1544" s="46">
        <v>400000</v>
      </c>
    </row>
    <row r="1545" spans="1:8" s="1" customFormat="1" ht="15.75" x14ac:dyDescent="0.25">
      <c r="A1545" s="2">
        <v>227</v>
      </c>
      <c r="B1545" s="4" t="s">
        <v>1347</v>
      </c>
      <c r="C1545" s="45" t="s">
        <v>1600</v>
      </c>
      <c r="D1545" s="39" t="s">
        <v>19</v>
      </c>
      <c r="E1545" s="46">
        <v>560000</v>
      </c>
      <c r="F1545" s="2"/>
      <c r="H1545" s="46">
        <v>560000</v>
      </c>
    </row>
    <row r="1546" spans="1:8" s="1" customFormat="1" ht="15.75" x14ac:dyDescent="0.25">
      <c r="A1546" s="33">
        <v>228</v>
      </c>
      <c r="B1546" s="4" t="s">
        <v>1348</v>
      </c>
      <c r="C1546" s="45" t="s">
        <v>1601</v>
      </c>
      <c r="D1546" s="39" t="s">
        <v>19</v>
      </c>
      <c r="E1546" s="46">
        <v>560000</v>
      </c>
      <c r="F1546" s="2"/>
      <c r="H1546" s="46">
        <v>560000</v>
      </c>
    </row>
    <row r="1547" spans="1:8" s="1" customFormat="1" ht="15.75" x14ac:dyDescent="0.25">
      <c r="A1547" s="2">
        <v>229</v>
      </c>
      <c r="B1547" s="4" t="s">
        <v>1349</v>
      </c>
      <c r="C1547" s="45" t="s">
        <v>1602</v>
      </c>
      <c r="D1547" s="39" t="s">
        <v>19</v>
      </c>
      <c r="E1547" s="46">
        <v>560000</v>
      </c>
      <c r="F1547" s="2"/>
      <c r="H1547" s="46">
        <v>560000</v>
      </c>
    </row>
    <row r="1548" spans="1:8" s="1" customFormat="1" ht="15.75" x14ac:dyDescent="0.25">
      <c r="A1548" s="33">
        <v>230</v>
      </c>
      <c r="B1548" s="4" t="s">
        <v>1350</v>
      </c>
      <c r="C1548" s="45" t="s">
        <v>85</v>
      </c>
      <c r="D1548" s="39" t="s">
        <v>16</v>
      </c>
      <c r="E1548" s="46">
        <v>400000</v>
      </c>
      <c r="F1548" s="2"/>
      <c r="H1548" s="46">
        <v>400000</v>
      </c>
    </row>
    <row r="1549" spans="1:8" s="1" customFormat="1" ht="15.75" x14ac:dyDescent="0.25">
      <c r="A1549" s="2">
        <v>231</v>
      </c>
      <c r="B1549" s="4" t="s">
        <v>1351</v>
      </c>
      <c r="C1549" s="45" t="s">
        <v>1603</v>
      </c>
      <c r="D1549" s="39" t="s">
        <v>16</v>
      </c>
      <c r="E1549" s="46">
        <v>400000</v>
      </c>
      <c r="F1549" s="2"/>
      <c r="H1549" s="46">
        <v>400000</v>
      </c>
    </row>
    <row r="1550" spans="1:8" s="1" customFormat="1" ht="15.75" x14ac:dyDescent="0.25">
      <c r="A1550" s="33">
        <v>232</v>
      </c>
      <c r="B1550" s="4" t="s">
        <v>1352</v>
      </c>
      <c r="C1550" s="45" t="s">
        <v>1603</v>
      </c>
      <c r="D1550" s="39" t="s">
        <v>19</v>
      </c>
      <c r="E1550" s="46">
        <v>560000</v>
      </c>
      <c r="F1550" s="2"/>
      <c r="H1550" s="46">
        <v>560000</v>
      </c>
    </row>
    <row r="1551" spans="1:8" s="1" customFormat="1" ht="15.75" x14ac:dyDescent="0.25">
      <c r="A1551" s="2">
        <v>233</v>
      </c>
      <c r="B1551" s="4" t="s">
        <v>1353</v>
      </c>
      <c r="C1551" s="45" t="s">
        <v>1604</v>
      </c>
      <c r="D1551" s="39" t="s">
        <v>1100</v>
      </c>
      <c r="E1551" s="46">
        <v>430000</v>
      </c>
      <c r="F1551" s="2"/>
      <c r="H1551" s="46">
        <v>430000</v>
      </c>
    </row>
    <row r="1552" spans="1:8" s="1" customFormat="1" ht="15.75" x14ac:dyDescent="0.25">
      <c r="A1552" s="33">
        <v>234</v>
      </c>
      <c r="B1552" s="4" t="s">
        <v>1354</v>
      </c>
      <c r="C1552" s="45" t="s">
        <v>1605</v>
      </c>
      <c r="D1552" s="39" t="s">
        <v>1100</v>
      </c>
      <c r="E1552" s="46">
        <v>430000</v>
      </c>
      <c r="F1552" s="2"/>
      <c r="H1552" s="46">
        <v>430000</v>
      </c>
    </row>
    <row r="1553" spans="1:8" s="1" customFormat="1" ht="15.75" x14ac:dyDescent="0.25">
      <c r="A1553" s="2">
        <v>235</v>
      </c>
      <c r="B1553" s="4" t="s">
        <v>1355</v>
      </c>
      <c r="C1553" s="45" t="s">
        <v>83</v>
      </c>
      <c r="D1553" s="39" t="s">
        <v>16</v>
      </c>
      <c r="E1553" s="46">
        <v>400000</v>
      </c>
      <c r="F1553" s="2"/>
      <c r="H1553" s="46">
        <v>400000</v>
      </c>
    </row>
    <row r="1554" spans="1:8" s="1" customFormat="1" ht="15.75" x14ac:dyDescent="0.25">
      <c r="A1554" s="33">
        <v>236</v>
      </c>
      <c r="B1554" s="4" t="s">
        <v>1356</v>
      </c>
      <c r="C1554" s="45" t="s">
        <v>1606</v>
      </c>
      <c r="D1554" s="39" t="s">
        <v>1647</v>
      </c>
      <c r="E1554" s="46">
        <v>2000000</v>
      </c>
      <c r="F1554" s="2"/>
      <c r="H1554" s="46">
        <v>2000000</v>
      </c>
    </row>
    <row r="1555" spans="1:8" s="1" customFormat="1" ht="15.75" x14ac:dyDescent="0.25">
      <c r="A1555" s="2">
        <v>237</v>
      </c>
      <c r="B1555" s="4" t="s">
        <v>1357</v>
      </c>
      <c r="C1555" s="45" t="s">
        <v>1607</v>
      </c>
      <c r="D1555" s="39" t="s">
        <v>1647</v>
      </c>
      <c r="E1555" s="46">
        <v>2000000</v>
      </c>
      <c r="F1555" s="2"/>
      <c r="H1555" s="46">
        <v>2000000</v>
      </c>
    </row>
    <row r="1556" spans="1:8" s="1" customFormat="1" ht="15.75" x14ac:dyDescent="0.25">
      <c r="A1556" s="33">
        <v>238</v>
      </c>
      <c r="B1556" s="4" t="s">
        <v>1358</v>
      </c>
      <c r="C1556" s="45" t="s">
        <v>1608</v>
      </c>
      <c r="D1556" s="39" t="s">
        <v>1647</v>
      </c>
      <c r="E1556" s="46">
        <v>2000000</v>
      </c>
      <c r="F1556" s="2"/>
      <c r="H1556" s="46">
        <v>2000000</v>
      </c>
    </row>
    <row r="1557" spans="1:8" s="1" customFormat="1" ht="15.75" x14ac:dyDescent="0.25">
      <c r="A1557" s="2">
        <v>239</v>
      </c>
      <c r="B1557" s="4" t="s">
        <v>1359</v>
      </c>
      <c r="C1557" s="45" t="s">
        <v>1609</v>
      </c>
      <c r="D1557" s="39" t="s">
        <v>19</v>
      </c>
      <c r="E1557" s="46">
        <v>560000</v>
      </c>
      <c r="F1557" s="2"/>
      <c r="H1557" s="46">
        <v>560000</v>
      </c>
    </row>
    <row r="1558" spans="1:8" s="1" customFormat="1" ht="15.75" x14ac:dyDescent="0.25">
      <c r="A1558" s="33">
        <v>240</v>
      </c>
      <c r="B1558" s="4" t="s">
        <v>1360</v>
      </c>
      <c r="C1558" s="45" t="s">
        <v>1610</v>
      </c>
      <c r="D1558" s="39" t="s">
        <v>16</v>
      </c>
      <c r="E1558" s="46">
        <v>400000</v>
      </c>
      <c r="F1558" s="2"/>
      <c r="H1558" s="46">
        <v>400000</v>
      </c>
    </row>
    <row r="1559" spans="1:8" s="1" customFormat="1" ht="15.75" x14ac:dyDescent="0.25">
      <c r="A1559" s="2">
        <v>241</v>
      </c>
      <c r="B1559" s="4" t="s">
        <v>1361</v>
      </c>
      <c r="C1559" s="45" t="s">
        <v>1611</v>
      </c>
      <c r="D1559" s="39" t="s">
        <v>16</v>
      </c>
      <c r="E1559" s="46">
        <v>400000</v>
      </c>
      <c r="F1559" s="2"/>
      <c r="H1559" s="46">
        <v>400000</v>
      </c>
    </row>
    <row r="1560" spans="1:8" s="1" customFormat="1" ht="15.75" x14ac:dyDescent="0.25">
      <c r="A1560" s="33">
        <v>242</v>
      </c>
      <c r="B1560" s="4" t="s">
        <v>1362</v>
      </c>
      <c r="C1560" s="45" t="s">
        <v>1592</v>
      </c>
      <c r="D1560" s="39" t="s">
        <v>16</v>
      </c>
      <c r="E1560" s="46">
        <v>400000</v>
      </c>
      <c r="F1560" s="2"/>
      <c r="H1560" s="46">
        <v>400000</v>
      </c>
    </row>
    <row r="1561" spans="1:8" s="1" customFormat="1" ht="15.75" x14ac:dyDescent="0.25">
      <c r="A1561" s="2">
        <v>243</v>
      </c>
      <c r="B1561" s="4" t="s">
        <v>1363</v>
      </c>
      <c r="C1561" s="45" t="s">
        <v>1612</v>
      </c>
      <c r="D1561" s="39" t="s">
        <v>16</v>
      </c>
      <c r="E1561" s="46">
        <v>400000</v>
      </c>
      <c r="F1561" s="2"/>
      <c r="H1561" s="46">
        <v>400000</v>
      </c>
    </row>
    <row r="1562" spans="1:8" s="1" customFormat="1" ht="15.75" x14ac:dyDescent="0.25">
      <c r="A1562" s="33">
        <v>244</v>
      </c>
      <c r="B1562" s="4" t="s">
        <v>1364</v>
      </c>
      <c r="C1562" s="45" t="s">
        <v>1612</v>
      </c>
      <c r="D1562" s="39" t="s">
        <v>19</v>
      </c>
      <c r="E1562" s="46">
        <v>560000</v>
      </c>
      <c r="F1562" s="2"/>
      <c r="H1562" s="46">
        <v>560000</v>
      </c>
    </row>
    <row r="1563" spans="1:8" s="1" customFormat="1" ht="15.75" x14ac:dyDescent="0.25">
      <c r="A1563" s="2">
        <v>245</v>
      </c>
      <c r="B1563" s="4" t="s">
        <v>1365</v>
      </c>
      <c r="C1563" s="45" t="s">
        <v>1613</v>
      </c>
      <c r="D1563" s="39" t="s">
        <v>16</v>
      </c>
      <c r="E1563" s="46">
        <v>400000</v>
      </c>
      <c r="F1563" s="2"/>
      <c r="H1563" s="46">
        <v>400000</v>
      </c>
    </row>
    <row r="1564" spans="1:8" s="1" customFormat="1" ht="15.75" x14ac:dyDescent="0.25">
      <c r="A1564" s="33">
        <v>246</v>
      </c>
      <c r="B1564" s="4" t="s">
        <v>1366</v>
      </c>
      <c r="C1564" s="45" t="s">
        <v>1614</v>
      </c>
      <c r="D1564" s="39" t="s">
        <v>16</v>
      </c>
      <c r="E1564" s="46">
        <v>400000</v>
      </c>
      <c r="F1564" s="2"/>
      <c r="H1564" s="46">
        <v>400000</v>
      </c>
    </row>
    <row r="1565" spans="1:8" s="1" customFormat="1" ht="15.75" x14ac:dyDescent="0.25">
      <c r="A1565" s="2">
        <v>247</v>
      </c>
      <c r="B1565" s="4" t="s">
        <v>1367</v>
      </c>
      <c r="C1565" s="45" t="s">
        <v>1615</v>
      </c>
      <c r="D1565" s="39" t="s">
        <v>16</v>
      </c>
      <c r="E1565" s="46">
        <v>400000</v>
      </c>
      <c r="F1565" s="2"/>
      <c r="H1565" s="46">
        <v>400000</v>
      </c>
    </row>
    <row r="1566" spans="1:8" s="1" customFormat="1" ht="15.75" x14ac:dyDescent="0.25">
      <c r="A1566" s="33">
        <v>248</v>
      </c>
      <c r="B1566" s="4" t="s">
        <v>1368</v>
      </c>
      <c r="C1566" s="45" t="s">
        <v>1616</v>
      </c>
      <c r="D1566" s="39" t="s">
        <v>16</v>
      </c>
      <c r="E1566" s="46">
        <v>400000</v>
      </c>
      <c r="F1566" s="2"/>
      <c r="H1566" s="46">
        <v>400000</v>
      </c>
    </row>
    <row r="1567" spans="1:8" s="1" customFormat="1" ht="15.75" x14ac:dyDescent="0.25">
      <c r="A1567" s="2">
        <v>249</v>
      </c>
      <c r="B1567" s="4" t="s">
        <v>1369</v>
      </c>
      <c r="C1567" s="45" t="s">
        <v>1617</v>
      </c>
      <c r="D1567" s="39" t="s">
        <v>19</v>
      </c>
      <c r="E1567" s="46">
        <v>560000</v>
      </c>
      <c r="F1567" s="2"/>
      <c r="H1567" s="46">
        <v>560000</v>
      </c>
    </row>
    <row r="1568" spans="1:8" s="1" customFormat="1" ht="15.75" x14ac:dyDescent="0.25">
      <c r="A1568" s="33">
        <v>250</v>
      </c>
      <c r="B1568" s="4" t="s">
        <v>1370</v>
      </c>
      <c r="C1568" s="45" t="s">
        <v>1617</v>
      </c>
      <c r="D1568" s="39" t="s">
        <v>16</v>
      </c>
      <c r="E1568" s="46">
        <v>400000</v>
      </c>
      <c r="F1568" s="2"/>
      <c r="H1568" s="46">
        <v>400000</v>
      </c>
    </row>
    <row r="1569" spans="1:8" s="1" customFormat="1" ht="15.75" x14ac:dyDescent="0.25">
      <c r="A1569" s="2">
        <v>251</v>
      </c>
      <c r="B1569" s="4" t="s">
        <v>1371</v>
      </c>
      <c r="C1569" s="45" t="s">
        <v>1618</v>
      </c>
      <c r="D1569" s="39" t="s">
        <v>16</v>
      </c>
      <c r="E1569" s="46">
        <v>400000</v>
      </c>
      <c r="F1569" s="2"/>
      <c r="H1569" s="46">
        <v>400000</v>
      </c>
    </row>
    <row r="1570" spans="1:8" s="1" customFormat="1" ht="15.75" x14ac:dyDescent="0.25">
      <c r="A1570" s="33">
        <v>252</v>
      </c>
      <c r="B1570" s="4" t="s">
        <v>1372</v>
      </c>
      <c r="C1570" s="45" t="s">
        <v>1619</v>
      </c>
      <c r="D1570" s="39" t="s">
        <v>1100</v>
      </c>
      <c r="E1570" s="46">
        <v>430000</v>
      </c>
      <c r="F1570" s="2"/>
      <c r="G1570" s="46">
        <v>430000</v>
      </c>
    </row>
    <row r="1571" spans="1:8" s="1" customFormat="1" ht="15.75" x14ac:dyDescent="0.25">
      <c r="A1571" s="2">
        <v>253</v>
      </c>
      <c r="B1571" s="4" t="s">
        <v>1373</v>
      </c>
      <c r="C1571" s="45" t="s">
        <v>1063</v>
      </c>
      <c r="D1571" s="39" t="s">
        <v>16</v>
      </c>
      <c r="E1571" s="46">
        <v>400000</v>
      </c>
      <c r="F1571" s="2"/>
      <c r="G1571" s="46">
        <v>400000</v>
      </c>
    </row>
    <row r="1572" spans="1:8" s="1" customFormat="1" ht="15.75" x14ac:dyDescent="0.25">
      <c r="A1572" s="33">
        <v>254</v>
      </c>
      <c r="B1572" s="4" t="s">
        <v>1374</v>
      </c>
      <c r="C1572" s="45" t="s">
        <v>1620</v>
      </c>
      <c r="D1572" s="39" t="s">
        <v>22</v>
      </c>
      <c r="E1572" s="46">
        <v>480000</v>
      </c>
      <c r="F1572" s="2"/>
      <c r="G1572" s="46">
        <v>480000</v>
      </c>
    </row>
    <row r="1573" spans="1:8" s="1" customFormat="1" ht="15.75" x14ac:dyDescent="0.25">
      <c r="A1573" s="2">
        <v>255</v>
      </c>
      <c r="B1573" s="4" t="s">
        <v>1375</v>
      </c>
      <c r="C1573" s="45" t="s">
        <v>1621</v>
      </c>
      <c r="D1573" s="39" t="s">
        <v>16</v>
      </c>
      <c r="E1573" s="46">
        <v>400000</v>
      </c>
      <c r="F1573" s="2"/>
      <c r="G1573" s="38">
        <f>SUM(G1319:G1572)</f>
        <v>39180000</v>
      </c>
      <c r="H1573" s="46">
        <v>400000</v>
      </c>
    </row>
    <row r="1574" spans="1:8" s="1" customFormat="1" ht="15.75" x14ac:dyDescent="0.25">
      <c r="A1574" s="33">
        <v>256</v>
      </c>
      <c r="B1574" s="4" t="s">
        <v>1376</v>
      </c>
      <c r="C1574" s="45" t="s">
        <v>1622</v>
      </c>
      <c r="D1574" s="39" t="s">
        <v>1100</v>
      </c>
      <c r="E1574" s="46">
        <v>430000</v>
      </c>
      <c r="F1574" s="2"/>
      <c r="H1574" s="46">
        <v>430000</v>
      </c>
    </row>
    <row r="1575" spans="1:8" s="1" customFormat="1" ht="15.75" x14ac:dyDescent="0.25">
      <c r="A1575" s="2">
        <v>257</v>
      </c>
      <c r="B1575" s="4" t="s">
        <v>1377</v>
      </c>
      <c r="C1575" s="45" t="s">
        <v>1623</v>
      </c>
      <c r="D1575" s="39" t="s">
        <v>1100</v>
      </c>
      <c r="E1575" s="46">
        <v>430000</v>
      </c>
      <c r="F1575" s="2"/>
      <c r="H1575" s="46">
        <v>430000</v>
      </c>
    </row>
    <row r="1576" spans="1:8" s="1" customFormat="1" ht="15.75" x14ac:dyDescent="0.25">
      <c r="A1576" s="33">
        <v>258</v>
      </c>
      <c r="B1576" s="4" t="s">
        <v>1378</v>
      </c>
      <c r="C1576" s="45" t="s">
        <v>1624</v>
      </c>
      <c r="D1576" s="39" t="s">
        <v>1100</v>
      </c>
      <c r="E1576" s="46">
        <v>430000</v>
      </c>
      <c r="F1576" s="2"/>
      <c r="H1576" s="46">
        <v>430000</v>
      </c>
    </row>
    <row r="1577" spans="1:8" s="1" customFormat="1" ht="15.75" x14ac:dyDescent="0.25">
      <c r="A1577" s="2">
        <v>259</v>
      </c>
      <c r="B1577" s="4" t="s">
        <v>1379</v>
      </c>
      <c r="C1577" s="45" t="s">
        <v>1625</v>
      </c>
      <c r="D1577" s="39" t="s">
        <v>1100</v>
      </c>
      <c r="E1577" s="46">
        <v>430000</v>
      </c>
      <c r="F1577" s="2"/>
      <c r="H1577" s="46">
        <v>430000</v>
      </c>
    </row>
    <row r="1578" spans="1:8" s="1" customFormat="1" ht="15.75" x14ac:dyDescent="0.25">
      <c r="A1578" s="33">
        <v>260</v>
      </c>
      <c r="B1578" s="4" t="s">
        <v>1380</v>
      </c>
      <c r="C1578" s="45" t="s">
        <v>1626</v>
      </c>
      <c r="D1578" s="39" t="s">
        <v>1100</v>
      </c>
      <c r="E1578" s="46">
        <v>430000</v>
      </c>
      <c r="F1578" s="2"/>
      <c r="H1578" s="46">
        <v>430000</v>
      </c>
    </row>
    <row r="1579" spans="1:8" s="1" customFormat="1" ht="15.75" x14ac:dyDescent="0.25">
      <c r="A1579" s="2">
        <v>261</v>
      </c>
      <c r="B1579" s="4" t="s">
        <v>1381</v>
      </c>
      <c r="C1579" s="45" t="s">
        <v>1627</v>
      </c>
      <c r="D1579" s="39" t="s">
        <v>16</v>
      </c>
      <c r="E1579" s="46">
        <v>400000</v>
      </c>
      <c r="F1579" s="2"/>
      <c r="H1579" s="46">
        <v>400000</v>
      </c>
    </row>
    <row r="1580" spans="1:8" s="1" customFormat="1" ht="15.75" x14ac:dyDescent="0.25">
      <c r="A1580" s="33">
        <v>262</v>
      </c>
      <c r="B1580" s="4" t="s">
        <v>1382</v>
      </c>
      <c r="C1580" s="45" t="s">
        <v>1628</v>
      </c>
      <c r="D1580" s="39" t="s">
        <v>16</v>
      </c>
      <c r="E1580" s="46">
        <v>400000</v>
      </c>
      <c r="F1580" s="2"/>
      <c r="H1580" s="46">
        <v>400000</v>
      </c>
    </row>
    <row r="1581" spans="1:8" s="1" customFormat="1" ht="15.75" x14ac:dyDescent="0.25">
      <c r="A1581" s="2">
        <v>263</v>
      </c>
      <c r="B1581" s="4" t="s">
        <v>1383</v>
      </c>
      <c r="C1581" s="45" t="s">
        <v>1629</v>
      </c>
      <c r="D1581" s="39" t="s">
        <v>16</v>
      </c>
      <c r="E1581" s="46">
        <v>400000</v>
      </c>
      <c r="F1581" s="2"/>
      <c r="H1581" s="46">
        <v>400000</v>
      </c>
    </row>
    <row r="1582" spans="1:8" s="1" customFormat="1" ht="15.75" x14ac:dyDescent="0.25">
      <c r="A1582" s="33">
        <v>264</v>
      </c>
      <c r="B1582" s="4" t="s">
        <v>1384</v>
      </c>
      <c r="C1582" s="45" t="s">
        <v>140</v>
      </c>
      <c r="D1582" s="39" t="s">
        <v>16</v>
      </c>
      <c r="E1582" s="46">
        <v>400000</v>
      </c>
      <c r="F1582" s="2"/>
      <c r="H1582" s="46">
        <v>400000</v>
      </c>
    </row>
    <row r="1583" spans="1:8" s="1" customFormat="1" ht="15.75" x14ac:dyDescent="0.25">
      <c r="A1583" s="2">
        <v>265</v>
      </c>
      <c r="B1583" s="4" t="s">
        <v>1385</v>
      </c>
      <c r="C1583" s="45" t="s">
        <v>1630</v>
      </c>
      <c r="D1583" s="39" t="s">
        <v>16</v>
      </c>
      <c r="E1583" s="46">
        <v>400000</v>
      </c>
      <c r="F1583" s="2"/>
      <c r="H1583" s="46">
        <v>400000</v>
      </c>
    </row>
    <row r="1584" spans="1:8" s="1" customFormat="1" ht="15.75" x14ac:dyDescent="0.25">
      <c r="A1584" s="33">
        <v>266</v>
      </c>
      <c r="B1584" s="4" t="s">
        <v>1386</v>
      </c>
      <c r="C1584" s="45" t="s">
        <v>1631</v>
      </c>
      <c r="D1584" s="39" t="s">
        <v>16</v>
      </c>
      <c r="E1584" s="46">
        <v>400000</v>
      </c>
      <c r="F1584" s="2"/>
      <c r="H1584" s="46">
        <v>400000</v>
      </c>
    </row>
    <row r="1585" spans="1:12" s="1" customFormat="1" ht="15.75" x14ac:dyDescent="0.25">
      <c r="A1585" s="2">
        <v>267</v>
      </c>
      <c r="B1585" s="4" t="s">
        <v>1387</v>
      </c>
      <c r="C1585" s="45" t="s">
        <v>57</v>
      </c>
      <c r="D1585" s="39" t="s">
        <v>16</v>
      </c>
      <c r="E1585" s="46">
        <v>400000</v>
      </c>
      <c r="F1585" s="2"/>
      <c r="H1585" s="46">
        <v>400000</v>
      </c>
    </row>
    <row r="1586" spans="1:12" s="1" customFormat="1" ht="15.75" x14ac:dyDescent="0.25">
      <c r="A1586" s="33">
        <v>268</v>
      </c>
      <c r="B1586" s="4" t="s">
        <v>1388</v>
      </c>
      <c r="C1586" s="45" t="s">
        <v>1632</v>
      </c>
      <c r="D1586" s="39" t="s">
        <v>19</v>
      </c>
      <c r="E1586" s="46">
        <v>560000</v>
      </c>
      <c r="F1586" s="2"/>
      <c r="H1586" s="46">
        <v>560000</v>
      </c>
    </row>
    <row r="1587" spans="1:12" s="1" customFormat="1" ht="15.75" x14ac:dyDescent="0.25">
      <c r="A1587" s="2">
        <v>269</v>
      </c>
      <c r="B1587" s="4" t="s">
        <v>1389</v>
      </c>
      <c r="C1587" s="45" t="s">
        <v>1633</v>
      </c>
      <c r="D1587" s="39" t="s">
        <v>16</v>
      </c>
      <c r="E1587" s="46">
        <v>400000</v>
      </c>
      <c r="F1587" s="2"/>
      <c r="H1587" s="46">
        <v>400000</v>
      </c>
    </row>
    <row r="1588" spans="1:12" s="1" customFormat="1" ht="15.75" x14ac:dyDescent="0.25">
      <c r="A1588" s="33">
        <v>270</v>
      </c>
      <c r="B1588" s="4" t="s">
        <v>1390</v>
      </c>
      <c r="C1588" s="45" t="s">
        <v>1634</v>
      </c>
      <c r="D1588" s="39" t="s">
        <v>16</v>
      </c>
      <c r="E1588" s="46">
        <v>400000</v>
      </c>
      <c r="F1588" s="2"/>
      <c r="H1588" s="46">
        <v>400000</v>
      </c>
    </row>
    <row r="1589" spans="1:12" s="1" customFormat="1" ht="15.75" x14ac:dyDescent="0.25">
      <c r="A1589" s="2">
        <v>271</v>
      </c>
      <c r="B1589" s="4" t="s">
        <v>1391</v>
      </c>
      <c r="C1589" s="45" t="s">
        <v>159</v>
      </c>
      <c r="D1589" s="39" t="s">
        <v>16</v>
      </c>
      <c r="E1589" s="46">
        <v>400000</v>
      </c>
      <c r="F1589" s="2"/>
      <c r="H1589" s="46">
        <v>400000</v>
      </c>
    </row>
    <row r="1590" spans="1:12" s="1" customFormat="1" ht="15.75" x14ac:dyDescent="0.25">
      <c r="A1590" s="33">
        <v>272</v>
      </c>
      <c r="B1590" s="4" t="s">
        <v>1392</v>
      </c>
      <c r="C1590" s="45" t="s">
        <v>1635</v>
      </c>
      <c r="D1590" s="39" t="s">
        <v>16</v>
      </c>
      <c r="E1590" s="46">
        <v>400000</v>
      </c>
      <c r="F1590" s="2"/>
      <c r="H1590" s="46">
        <v>400000</v>
      </c>
    </row>
    <row r="1591" spans="1:12" s="1" customFormat="1" ht="15.75" x14ac:dyDescent="0.25">
      <c r="A1591" s="2">
        <v>273</v>
      </c>
      <c r="B1591" s="4" t="s">
        <v>1393</v>
      </c>
      <c r="C1591" s="45" t="s">
        <v>153</v>
      </c>
      <c r="D1591" s="39" t="s">
        <v>16</v>
      </c>
      <c r="E1591" s="46">
        <v>400000</v>
      </c>
      <c r="F1591" s="2"/>
      <c r="H1591" s="46">
        <v>400000</v>
      </c>
    </row>
    <row r="1592" spans="1:12" s="1" customFormat="1" ht="15.75" x14ac:dyDescent="0.25">
      <c r="A1592" s="33">
        <v>274</v>
      </c>
      <c r="B1592" s="4" t="s">
        <v>1394</v>
      </c>
      <c r="C1592" s="45" t="s">
        <v>148</v>
      </c>
      <c r="D1592" s="39" t="s">
        <v>16</v>
      </c>
      <c r="E1592" s="46">
        <v>400000</v>
      </c>
      <c r="F1592" s="2"/>
      <c r="H1592" s="46">
        <v>400000</v>
      </c>
    </row>
    <row r="1593" spans="1:12" s="1" customFormat="1" ht="15.75" x14ac:dyDescent="0.25">
      <c r="A1593" s="2">
        <v>275</v>
      </c>
      <c r="B1593" s="4" t="s">
        <v>1395</v>
      </c>
      <c r="C1593" s="45" t="s">
        <v>1636</v>
      </c>
      <c r="D1593" s="39" t="s">
        <v>16</v>
      </c>
      <c r="E1593" s="46">
        <v>400000</v>
      </c>
      <c r="F1593" s="2"/>
      <c r="H1593" s="46">
        <v>400000</v>
      </c>
    </row>
    <row r="1594" spans="1:12" s="1" customFormat="1" ht="15.75" x14ac:dyDescent="0.25">
      <c r="A1594" s="33">
        <v>276</v>
      </c>
      <c r="B1594" s="4" t="s">
        <v>1396</v>
      </c>
      <c r="C1594" s="45" t="s">
        <v>1637</v>
      </c>
      <c r="D1594" s="39" t="s">
        <v>16</v>
      </c>
      <c r="E1594" s="46">
        <v>400000</v>
      </c>
      <c r="F1594" s="2"/>
      <c r="H1594" s="46">
        <v>400000</v>
      </c>
    </row>
    <row r="1595" spans="1:12" s="1" customFormat="1" ht="15.75" x14ac:dyDescent="0.25">
      <c r="A1595" s="2">
        <v>277</v>
      </c>
      <c r="B1595" s="4" t="s">
        <v>1397</v>
      </c>
      <c r="C1595" s="45" t="s">
        <v>1638</v>
      </c>
      <c r="D1595" s="39" t="s">
        <v>16</v>
      </c>
      <c r="E1595" s="46">
        <v>400000</v>
      </c>
      <c r="F1595" s="2"/>
      <c r="H1595" s="46">
        <v>400000</v>
      </c>
    </row>
    <row r="1596" spans="1:12" s="1" customFormat="1" ht="15.75" x14ac:dyDescent="0.25">
      <c r="A1596" s="33">
        <v>278</v>
      </c>
      <c r="B1596" s="4" t="s">
        <v>1398</v>
      </c>
      <c r="C1596" s="45" t="s">
        <v>1639</v>
      </c>
      <c r="D1596" s="39" t="s">
        <v>19</v>
      </c>
      <c r="E1596" s="46">
        <v>560000</v>
      </c>
      <c r="F1596" s="2"/>
      <c r="H1596" s="46">
        <v>560000</v>
      </c>
    </row>
    <row r="1597" spans="1:12" s="1" customFormat="1" ht="15.75" x14ac:dyDescent="0.25">
      <c r="A1597" s="2">
        <v>279</v>
      </c>
      <c r="B1597" s="4" t="s">
        <v>1399</v>
      </c>
      <c r="C1597" s="45" t="s">
        <v>1639</v>
      </c>
      <c r="D1597" s="39" t="s">
        <v>16</v>
      </c>
      <c r="E1597" s="46">
        <v>400000</v>
      </c>
      <c r="F1597" s="2"/>
      <c r="H1597" s="46">
        <v>400000</v>
      </c>
      <c r="L1597" s="1">
        <f>102*150+120*80</f>
        <v>24900</v>
      </c>
    </row>
    <row r="1598" spans="1:12" s="1" customFormat="1" ht="15.75" x14ac:dyDescent="0.25">
      <c r="A1598" s="33">
        <v>280</v>
      </c>
      <c r="B1598" s="4" t="s">
        <v>1400</v>
      </c>
      <c r="C1598" s="45" t="s">
        <v>1640</v>
      </c>
      <c r="D1598" s="39" t="s">
        <v>1100</v>
      </c>
      <c r="E1598" s="46">
        <v>430000</v>
      </c>
      <c r="F1598" s="2"/>
      <c r="H1598" s="46">
        <v>430000</v>
      </c>
    </row>
    <row r="1599" spans="1:12" s="1" customFormat="1" ht="15.75" x14ac:dyDescent="0.25">
      <c r="A1599" s="2">
        <v>281</v>
      </c>
      <c r="B1599" s="4" t="s">
        <v>1401</v>
      </c>
      <c r="C1599" s="45" t="s">
        <v>1641</v>
      </c>
      <c r="D1599" s="39" t="s">
        <v>1100</v>
      </c>
      <c r="E1599" s="46">
        <v>430000</v>
      </c>
      <c r="F1599" s="2"/>
      <c r="H1599" s="46">
        <v>430000</v>
      </c>
    </row>
    <row r="1600" spans="1:12" s="1" customFormat="1" ht="15.75" x14ac:dyDescent="0.25">
      <c r="A1600" s="33">
        <v>282</v>
      </c>
      <c r="B1600" s="4" t="s">
        <v>1402</v>
      </c>
      <c r="C1600" s="45" t="s">
        <v>1642</v>
      </c>
      <c r="D1600" s="39" t="s">
        <v>1100</v>
      </c>
      <c r="E1600" s="46">
        <v>430000</v>
      </c>
      <c r="F1600" s="2"/>
      <c r="H1600" s="46">
        <v>430000</v>
      </c>
    </row>
    <row r="1601" spans="1:8" s="1" customFormat="1" ht="15.75" x14ac:dyDescent="0.25">
      <c r="A1601" s="121" t="s">
        <v>244</v>
      </c>
      <c r="B1601" s="121"/>
      <c r="C1601" s="121"/>
      <c r="D1601" s="121"/>
      <c r="E1601" s="14">
        <f>SUM(E1319:E1600)</f>
        <v>136915000</v>
      </c>
      <c r="F1601" s="6"/>
      <c r="H1601" s="38">
        <f>SUM(H1338:H1600)</f>
        <v>97735000</v>
      </c>
    </row>
    <row r="1602" spans="1:8" s="1" customFormat="1" ht="15.75" x14ac:dyDescent="0.25">
      <c r="A1602" s="122" t="s">
        <v>1657</v>
      </c>
      <c r="B1602" s="123"/>
      <c r="C1602" s="123"/>
      <c r="D1602" s="123"/>
      <c r="E1602" s="123"/>
      <c r="F1602" s="124"/>
    </row>
    <row r="1603" spans="1:8" s="1" customFormat="1" ht="15.75" x14ac:dyDescent="0.25">
      <c r="A1603" s="116" t="s">
        <v>1658</v>
      </c>
      <c r="B1603" s="116"/>
      <c r="C1603" s="116"/>
      <c r="D1603" s="116"/>
      <c r="E1603" s="116"/>
      <c r="F1603" s="116"/>
    </row>
    <row r="1604" spans="1:8" s="1" customFormat="1" ht="15.75" x14ac:dyDescent="0.25">
      <c r="A1604" s="117" t="s">
        <v>246</v>
      </c>
      <c r="B1604" s="117"/>
      <c r="C1604" s="41" t="s">
        <v>247</v>
      </c>
      <c r="D1604" s="41" t="s">
        <v>248</v>
      </c>
      <c r="E1604" s="118" t="s">
        <v>249</v>
      </c>
      <c r="F1604" s="118"/>
    </row>
    <row r="1605" spans="1:8" s="1" customFormat="1" ht="15.75" x14ac:dyDescent="0.25">
      <c r="A1605" s="41"/>
      <c r="B1605" s="41"/>
      <c r="C1605" s="41"/>
      <c r="D1605" s="41"/>
      <c r="E1605" s="42"/>
      <c r="F1605" s="42"/>
    </row>
    <row r="1606" spans="1:8" s="1" customFormat="1" ht="15.75" x14ac:dyDescent="0.25">
      <c r="A1606" s="41"/>
      <c r="B1606" s="41"/>
      <c r="C1606" s="41"/>
      <c r="D1606" s="41"/>
      <c r="E1606" s="42"/>
      <c r="F1606" s="42"/>
    </row>
    <row r="1607" spans="1:8" s="1" customFormat="1" ht="15.75" x14ac:dyDescent="0.25">
      <c r="A1607" s="41"/>
      <c r="B1607" s="41"/>
      <c r="C1607" s="41"/>
      <c r="D1607" s="41"/>
      <c r="E1607" s="42"/>
      <c r="F1607" s="42"/>
    </row>
    <row r="1608" spans="1:8" s="1" customFormat="1" ht="15.75" x14ac:dyDescent="0.25">
      <c r="A1608" s="41"/>
      <c r="B1608" s="41"/>
      <c r="C1608" s="44" t="s">
        <v>250</v>
      </c>
      <c r="D1608" s="44" t="s">
        <v>251</v>
      </c>
      <c r="E1608" s="118" t="s">
        <v>252</v>
      </c>
      <c r="F1608" s="118"/>
    </row>
    <row r="1609" spans="1:8" s="1" customFormat="1" ht="15.75" x14ac:dyDescent="0.25">
      <c r="A1609" s="15" t="s">
        <v>253</v>
      </c>
      <c r="B1609" s="15"/>
      <c r="C1609" s="11"/>
      <c r="D1609" s="44"/>
      <c r="E1609" s="42"/>
      <c r="F1609" s="42"/>
    </row>
    <row r="1610" spans="1:8" s="1" customFormat="1" x14ac:dyDescent="0.25">
      <c r="A1610" s="15" t="s">
        <v>1651</v>
      </c>
      <c r="B1610" s="15"/>
      <c r="C1610" s="15"/>
      <c r="D1610" s="12"/>
      <c r="E1610" s="13"/>
      <c r="F1610" s="8"/>
      <c r="H1610" s="1">
        <f>77370+6400+1870+12000+935+740+37600</f>
        <v>136915</v>
      </c>
    </row>
    <row r="1611" spans="1:8" s="1" customFormat="1" x14ac:dyDescent="0.25">
      <c r="A1611" s="50" t="s">
        <v>1653</v>
      </c>
      <c r="B1611" s="15"/>
      <c r="C1611" s="15"/>
      <c r="D1611" s="12"/>
      <c r="E1611" s="13"/>
      <c r="F1611" s="8"/>
    </row>
    <row r="1612" spans="1:8" s="1" customFormat="1" x14ac:dyDescent="0.25">
      <c r="A1612" s="12" t="s">
        <v>1655</v>
      </c>
      <c r="B1612" s="12"/>
      <c r="C1612" s="12"/>
      <c r="D1612" s="12"/>
      <c r="E1612" s="16"/>
      <c r="F1612" s="16"/>
    </row>
    <row r="1613" spans="1:8" s="1" customFormat="1" x14ac:dyDescent="0.25">
      <c r="A1613" s="12" t="s">
        <v>1654</v>
      </c>
      <c r="B1613" s="12"/>
      <c r="C1613" s="12"/>
      <c r="D1613" s="12"/>
      <c r="E1613" s="16"/>
      <c r="F1613" s="16"/>
    </row>
    <row r="1614" spans="1:8" s="1" customFormat="1" x14ac:dyDescent="0.25">
      <c r="A1614" s="12" t="s">
        <v>1656</v>
      </c>
      <c r="B1614" s="12"/>
      <c r="C1614" s="12"/>
      <c r="D1614" s="12"/>
      <c r="E1614" s="16"/>
      <c r="F1614" s="16"/>
    </row>
    <row r="1615" spans="1:8" s="1" customFormat="1" x14ac:dyDescent="0.25">
      <c r="A1615" s="12" t="s">
        <v>1648</v>
      </c>
      <c r="B1615" s="12"/>
      <c r="C1615" s="12"/>
      <c r="D1615" s="12"/>
      <c r="E1615" s="16"/>
      <c r="F1615" s="16"/>
    </row>
    <row r="1616" spans="1:8" s="1" customFormat="1" x14ac:dyDescent="0.25">
      <c r="A1616" s="12" t="s">
        <v>1649</v>
      </c>
      <c r="B1616" s="12"/>
      <c r="C1616" s="12"/>
      <c r="D1616" s="12"/>
      <c r="E1616" s="16"/>
      <c r="F1616" s="16"/>
    </row>
    <row r="1617" spans="1:7" s="1" customFormat="1" x14ac:dyDescent="0.25">
      <c r="A1617" s="12"/>
      <c r="B1617" s="12"/>
      <c r="C1617" s="12"/>
      <c r="D1617" s="12"/>
      <c r="E1617" s="16"/>
      <c r="F1617" s="16"/>
    </row>
    <row r="1618" spans="1:7" s="1" customFormat="1" x14ac:dyDescent="0.25">
      <c r="A1618" s="12"/>
      <c r="B1618" s="16"/>
      <c r="C1618" s="16"/>
      <c r="D1618" s="16"/>
      <c r="E1618" s="16"/>
      <c r="F1618" s="16"/>
    </row>
    <row r="1619" spans="1:7" s="1" customFormat="1" x14ac:dyDescent="0.25">
      <c r="A1619" s="12"/>
      <c r="B1619" s="16"/>
      <c r="C1619" s="16"/>
      <c r="D1619" s="16"/>
      <c r="E1619" s="16"/>
      <c r="F1619" s="16"/>
    </row>
    <row r="1620" spans="1:7" s="1" customFormat="1" x14ac:dyDescent="0.25">
      <c r="A1620" s="12"/>
      <c r="B1620" s="16"/>
      <c r="C1620" s="16"/>
      <c r="D1620" s="16"/>
      <c r="E1620" s="16"/>
      <c r="F1620" s="16"/>
    </row>
    <row r="1621" spans="1:7" s="1" customFormat="1" x14ac:dyDescent="0.25">
      <c r="A1621" s="12"/>
      <c r="B1621" s="16"/>
      <c r="C1621" s="16"/>
      <c r="D1621" s="16"/>
      <c r="E1621" s="16"/>
      <c r="F1621" s="16"/>
    </row>
    <row r="1622" spans="1:7" s="1" customFormat="1" ht="15.75" x14ac:dyDescent="0.25">
      <c r="A1622" s="119" t="s">
        <v>1</v>
      </c>
      <c r="B1622" s="119"/>
      <c r="C1622" s="119"/>
      <c r="D1622" s="119"/>
      <c r="E1622" s="119"/>
      <c r="F1622" s="119"/>
    </row>
    <row r="1623" spans="1:7" s="1" customFormat="1" ht="15.75" x14ac:dyDescent="0.25">
      <c r="A1623" s="31"/>
      <c r="B1623" s="31"/>
      <c r="C1623" s="31"/>
      <c r="D1623" s="31"/>
      <c r="E1623" s="31"/>
      <c r="F1623" s="31"/>
    </row>
    <row r="1624" spans="1:7" s="1" customFormat="1" ht="15.75" x14ac:dyDescent="0.25">
      <c r="A1624" s="120" t="s">
        <v>2</v>
      </c>
      <c r="B1624" s="120"/>
      <c r="C1624" s="120"/>
      <c r="D1624" s="120"/>
      <c r="E1624" s="120"/>
      <c r="F1624" s="120"/>
    </row>
    <row r="1625" spans="1:7" s="1" customFormat="1" ht="15.75" x14ac:dyDescent="0.25">
      <c r="A1625" s="22"/>
      <c r="B1625" s="22"/>
      <c r="C1625" s="22"/>
      <c r="D1625" s="22"/>
      <c r="E1625" s="22"/>
      <c r="F1625" s="22"/>
    </row>
    <row r="1626" spans="1:7" s="1" customFormat="1" ht="15.75" x14ac:dyDescent="0.25">
      <c r="A1626" s="2" t="s">
        <v>3</v>
      </c>
      <c r="B1626" s="2" t="s">
        <v>4</v>
      </c>
      <c r="C1626" s="3" t="s">
        <v>5</v>
      </c>
      <c r="D1626" s="2" t="s">
        <v>6</v>
      </c>
      <c r="E1626" s="5" t="s">
        <v>7</v>
      </c>
      <c r="F1626" s="24" t="s">
        <v>8</v>
      </c>
    </row>
    <row r="1627" spans="1:7" s="1" customFormat="1" ht="15.75" x14ac:dyDescent="0.25">
      <c r="A1627" s="2">
        <v>1</v>
      </c>
      <c r="B1627" s="4" t="s">
        <v>410</v>
      </c>
      <c r="C1627" s="34" t="s">
        <v>759</v>
      </c>
      <c r="D1627" s="35" t="s">
        <v>1100</v>
      </c>
      <c r="E1627" s="36">
        <v>430000</v>
      </c>
      <c r="F1627" s="2"/>
      <c r="G1627" s="36">
        <v>430000</v>
      </c>
    </row>
    <row r="1628" spans="1:7" s="1" customFormat="1" ht="15.75" x14ac:dyDescent="0.25">
      <c r="A1628" s="33">
        <v>2</v>
      </c>
      <c r="B1628" s="4" t="s">
        <v>411</v>
      </c>
      <c r="C1628" s="34" t="s">
        <v>760</v>
      </c>
      <c r="D1628" s="35" t="s">
        <v>1100</v>
      </c>
      <c r="E1628" s="36">
        <v>430000</v>
      </c>
      <c r="F1628" s="33"/>
      <c r="G1628" s="36">
        <v>430000</v>
      </c>
    </row>
    <row r="1629" spans="1:7" s="1" customFormat="1" ht="15.75" x14ac:dyDescent="0.25">
      <c r="A1629" s="2">
        <v>3</v>
      </c>
      <c r="B1629" s="4" t="s">
        <v>412</v>
      </c>
      <c r="C1629" s="34" t="s">
        <v>761</v>
      </c>
      <c r="D1629" s="35" t="s">
        <v>16</v>
      </c>
      <c r="E1629" s="36">
        <v>400000</v>
      </c>
      <c r="F1629" s="33"/>
      <c r="G1629" s="36">
        <v>400000</v>
      </c>
    </row>
    <row r="1630" spans="1:7" s="1" customFormat="1" ht="15.75" x14ac:dyDescent="0.25">
      <c r="A1630" s="33">
        <v>4</v>
      </c>
      <c r="B1630" s="4" t="s">
        <v>413</v>
      </c>
      <c r="C1630" s="34" t="s">
        <v>762</v>
      </c>
      <c r="D1630" s="35" t="s">
        <v>16</v>
      </c>
      <c r="E1630" s="36">
        <v>400000</v>
      </c>
      <c r="F1630" s="33"/>
      <c r="G1630" s="36">
        <v>400000</v>
      </c>
    </row>
    <row r="1631" spans="1:7" s="1" customFormat="1" ht="15.75" x14ac:dyDescent="0.25">
      <c r="A1631" s="2">
        <v>5</v>
      </c>
      <c r="B1631" s="4" t="s">
        <v>414</v>
      </c>
      <c r="C1631" s="34" t="s">
        <v>763</v>
      </c>
      <c r="D1631" s="35" t="s">
        <v>1100</v>
      </c>
      <c r="E1631" s="36">
        <v>430000</v>
      </c>
      <c r="F1631" s="33"/>
      <c r="G1631" s="36">
        <v>430000</v>
      </c>
    </row>
    <row r="1632" spans="1:7" s="1" customFormat="1" ht="15.75" x14ac:dyDescent="0.25">
      <c r="A1632" s="33">
        <v>6</v>
      </c>
      <c r="B1632" s="4" t="s">
        <v>415</v>
      </c>
      <c r="C1632" s="34" t="s">
        <v>764</v>
      </c>
      <c r="D1632" s="35" t="s">
        <v>16</v>
      </c>
      <c r="E1632" s="36">
        <v>400000</v>
      </c>
      <c r="F1632" s="33"/>
      <c r="G1632" s="36">
        <v>400000</v>
      </c>
    </row>
    <row r="1633" spans="1:8" s="1" customFormat="1" ht="15.75" x14ac:dyDescent="0.25">
      <c r="A1633" s="2">
        <v>7</v>
      </c>
      <c r="B1633" s="4" t="s">
        <v>416</v>
      </c>
      <c r="C1633" s="34" t="s">
        <v>765</v>
      </c>
      <c r="D1633" s="35" t="s">
        <v>16</v>
      </c>
      <c r="E1633" s="36">
        <v>400000</v>
      </c>
      <c r="F1633" s="33"/>
      <c r="G1633" s="36">
        <v>400000</v>
      </c>
    </row>
    <row r="1634" spans="1:8" s="1" customFormat="1" ht="15.75" x14ac:dyDescent="0.25">
      <c r="A1634" s="33">
        <v>8</v>
      </c>
      <c r="B1634" s="4" t="s">
        <v>417</v>
      </c>
      <c r="C1634" s="34" t="s">
        <v>388</v>
      </c>
      <c r="D1634" s="35" t="s">
        <v>19</v>
      </c>
      <c r="E1634" s="36">
        <v>560000</v>
      </c>
      <c r="F1634" s="33"/>
      <c r="G1634" s="36">
        <v>560000</v>
      </c>
    </row>
    <row r="1635" spans="1:8" s="1" customFormat="1" ht="15.75" x14ac:dyDescent="0.25">
      <c r="A1635" s="2">
        <v>9</v>
      </c>
      <c r="B1635" s="4" t="s">
        <v>418</v>
      </c>
      <c r="C1635" s="34" t="s">
        <v>766</v>
      </c>
      <c r="D1635" s="35" t="s">
        <v>1100</v>
      </c>
      <c r="E1635" s="36">
        <v>430000</v>
      </c>
      <c r="F1635" s="33"/>
      <c r="H1635" s="36">
        <v>430000</v>
      </c>
    </row>
    <row r="1636" spans="1:8" s="1" customFormat="1" ht="15.75" x14ac:dyDescent="0.25">
      <c r="A1636" s="33">
        <v>10</v>
      </c>
      <c r="B1636" s="4" t="s">
        <v>419</v>
      </c>
      <c r="C1636" s="34" t="s">
        <v>767</v>
      </c>
      <c r="D1636" s="35" t="s">
        <v>1100</v>
      </c>
      <c r="E1636" s="36">
        <v>430000</v>
      </c>
      <c r="F1636" s="33"/>
      <c r="H1636" s="36">
        <v>430000</v>
      </c>
    </row>
    <row r="1637" spans="1:8" s="1" customFormat="1" ht="15.75" x14ac:dyDescent="0.25">
      <c r="A1637" s="2">
        <v>11</v>
      </c>
      <c r="B1637" s="4" t="s">
        <v>420</v>
      </c>
      <c r="C1637" s="34" t="s">
        <v>768</v>
      </c>
      <c r="D1637" s="35" t="s">
        <v>1100</v>
      </c>
      <c r="E1637" s="36">
        <v>430000</v>
      </c>
      <c r="F1637" s="33"/>
      <c r="H1637" s="36">
        <v>430000</v>
      </c>
    </row>
    <row r="1638" spans="1:8" s="1" customFormat="1" ht="15.75" x14ac:dyDescent="0.25">
      <c r="A1638" s="33">
        <v>12</v>
      </c>
      <c r="B1638" s="4" t="s">
        <v>421</v>
      </c>
      <c r="C1638" s="34" t="s">
        <v>769</v>
      </c>
      <c r="D1638" s="35" t="s">
        <v>1100</v>
      </c>
      <c r="E1638" s="36">
        <v>430000</v>
      </c>
      <c r="F1638" s="33"/>
      <c r="H1638" s="36">
        <v>430000</v>
      </c>
    </row>
    <row r="1639" spans="1:8" s="1" customFormat="1" ht="15.75" x14ac:dyDescent="0.25">
      <c r="A1639" s="2">
        <v>13</v>
      </c>
      <c r="B1639" s="4" t="s">
        <v>422</v>
      </c>
      <c r="C1639" s="34" t="s">
        <v>770</v>
      </c>
      <c r="D1639" s="35" t="s">
        <v>1100</v>
      </c>
      <c r="E1639" s="36">
        <v>430000</v>
      </c>
      <c r="F1639" s="33"/>
      <c r="H1639" s="36">
        <v>430000</v>
      </c>
    </row>
    <row r="1640" spans="1:8" s="1" customFormat="1" ht="15.75" x14ac:dyDescent="0.25">
      <c r="A1640" s="33">
        <v>14</v>
      </c>
      <c r="B1640" s="4" t="s">
        <v>423</v>
      </c>
      <c r="C1640" s="34" t="s">
        <v>771</v>
      </c>
      <c r="D1640" s="35" t="s">
        <v>1100</v>
      </c>
      <c r="E1640" s="36">
        <v>430000</v>
      </c>
      <c r="F1640" s="33"/>
      <c r="H1640" s="36">
        <v>430000</v>
      </c>
    </row>
    <row r="1641" spans="1:8" s="1" customFormat="1" ht="15.75" x14ac:dyDescent="0.25">
      <c r="A1641" s="2">
        <v>15</v>
      </c>
      <c r="B1641" s="4" t="s">
        <v>424</v>
      </c>
      <c r="C1641" s="34" t="s">
        <v>772</v>
      </c>
      <c r="D1641" s="35" t="s">
        <v>1100</v>
      </c>
      <c r="E1641" s="36">
        <v>430000</v>
      </c>
      <c r="F1641" s="33"/>
      <c r="H1641" s="36">
        <v>430000</v>
      </c>
    </row>
    <row r="1642" spans="1:8" s="1" customFormat="1" ht="15.75" x14ac:dyDescent="0.25">
      <c r="A1642" s="33">
        <v>16</v>
      </c>
      <c r="B1642" s="4" t="s">
        <v>425</v>
      </c>
      <c r="C1642" s="34" t="s">
        <v>773</v>
      </c>
      <c r="D1642" s="35" t="s">
        <v>1100</v>
      </c>
      <c r="E1642" s="36">
        <v>430000</v>
      </c>
      <c r="F1642" s="33"/>
      <c r="H1642" s="36">
        <v>430000</v>
      </c>
    </row>
    <row r="1643" spans="1:8" s="1" customFormat="1" ht="15.75" x14ac:dyDescent="0.25">
      <c r="A1643" s="2">
        <v>17</v>
      </c>
      <c r="B1643" s="4" t="s">
        <v>426</v>
      </c>
      <c r="C1643" s="34" t="s">
        <v>774</v>
      </c>
      <c r="D1643" s="35" t="s">
        <v>1100</v>
      </c>
      <c r="E1643" s="36">
        <v>430000</v>
      </c>
      <c r="F1643" s="33"/>
      <c r="H1643" s="36">
        <v>430000</v>
      </c>
    </row>
    <row r="1644" spans="1:8" s="1" customFormat="1" ht="15.75" x14ac:dyDescent="0.25">
      <c r="A1644" s="33">
        <v>18</v>
      </c>
      <c r="B1644" s="4" t="s">
        <v>427</v>
      </c>
      <c r="C1644" s="34" t="s">
        <v>775</v>
      </c>
      <c r="D1644" s="35" t="s">
        <v>1100</v>
      </c>
      <c r="E1644" s="36">
        <v>430000</v>
      </c>
      <c r="F1644" s="33"/>
      <c r="G1644" s="36">
        <v>430000</v>
      </c>
    </row>
    <row r="1645" spans="1:8" s="1" customFormat="1" ht="15.75" x14ac:dyDescent="0.25">
      <c r="A1645" s="2">
        <v>19</v>
      </c>
      <c r="B1645" s="4" t="s">
        <v>428</v>
      </c>
      <c r="C1645" s="34" t="s">
        <v>776</v>
      </c>
      <c r="D1645" s="35" t="s">
        <v>1100</v>
      </c>
      <c r="E1645" s="36">
        <v>430000</v>
      </c>
      <c r="F1645" s="33"/>
      <c r="G1645" s="36">
        <v>430000</v>
      </c>
    </row>
    <row r="1646" spans="1:8" s="1" customFormat="1" ht="15.75" x14ac:dyDescent="0.25">
      <c r="A1646" s="33">
        <v>20</v>
      </c>
      <c r="B1646" s="4" t="s">
        <v>429</v>
      </c>
      <c r="C1646" s="34" t="s">
        <v>777</v>
      </c>
      <c r="D1646" s="35" t="s">
        <v>1100</v>
      </c>
      <c r="E1646" s="36">
        <v>430000</v>
      </c>
      <c r="F1646" s="33"/>
      <c r="G1646" s="36">
        <v>430000</v>
      </c>
    </row>
    <row r="1647" spans="1:8" s="1" customFormat="1" ht="15.75" x14ac:dyDescent="0.25">
      <c r="A1647" s="2">
        <v>21</v>
      </c>
      <c r="B1647" s="4" t="s">
        <v>430</v>
      </c>
      <c r="C1647" s="34" t="s">
        <v>778</v>
      </c>
      <c r="D1647" s="35" t="s">
        <v>1100</v>
      </c>
      <c r="E1647" s="36">
        <v>430000</v>
      </c>
      <c r="F1647" s="33"/>
      <c r="G1647" s="36">
        <v>430000</v>
      </c>
    </row>
    <row r="1648" spans="1:8" s="1" customFormat="1" ht="15.75" x14ac:dyDescent="0.25">
      <c r="A1648" s="33">
        <v>22</v>
      </c>
      <c r="B1648" s="4" t="s">
        <v>431</v>
      </c>
      <c r="C1648" s="34" t="s">
        <v>779</v>
      </c>
      <c r="D1648" s="35" t="s">
        <v>1100</v>
      </c>
      <c r="E1648" s="36">
        <v>430000</v>
      </c>
      <c r="F1648" s="33"/>
      <c r="G1648" s="36">
        <v>430000</v>
      </c>
    </row>
    <row r="1649" spans="1:8" s="1" customFormat="1" ht="15.75" x14ac:dyDescent="0.25">
      <c r="A1649" s="2">
        <v>23</v>
      </c>
      <c r="B1649" s="4" t="s">
        <v>432</v>
      </c>
      <c r="C1649" s="34" t="s">
        <v>780</v>
      </c>
      <c r="D1649" s="35" t="s">
        <v>1094</v>
      </c>
      <c r="E1649" s="36">
        <v>400000</v>
      </c>
      <c r="F1649" s="33"/>
      <c r="G1649" s="36">
        <v>400000</v>
      </c>
    </row>
    <row r="1650" spans="1:8" s="1" customFormat="1" ht="15.75" x14ac:dyDescent="0.25">
      <c r="A1650" s="33">
        <v>24</v>
      </c>
      <c r="B1650" s="4" t="s">
        <v>433</v>
      </c>
      <c r="C1650" s="34" t="s">
        <v>781</v>
      </c>
      <c r="D1650" s="35" t="s">
        <v>1094</v>
      </c>
      <c r="E1650" s="36">
        <v>400000</v>
      </c>
      <c r="F1650" s="33"/>
      <c r="G1650" s="36">
        <v>400000</v>
      </c>
    </row>
    <row r="1651" spans="1:8" s="1" customFormat="1" ht="15.75" x14ac:dyDescent="0.25">
      <c r="A1651" s="2">
        <v>25</v>
      </c>
      <c r="B1651" s="4" t="s">
        <v>434</v>
      </c>
      <c r="C1651" s="34" t="s">
        <v>782</v>
      </c>
      <c r="D1651" s="35" t="s">
        <v>1100</v>
      </c>
      <c r="E1651" s="36">
        <v>430000</v>
      </c>
      <c r="F1651" s="33"/>
      <c r="G1651" s="36">
        <v>430000</v>
      </c>
    </row>
    <row r="1652" spans="1:8" s="1" customFormat="1" ht="15.75" x14ac:dyDescent="0.25">
      <c r="A1652" s="33">
        <v>26</v>
      </c>
      <c r="B1652" s="4" t="s">
        <v>435</v>
      </c>
      <c r="C1652" s="34" t="s">
        <v>783</v>
      </c>
      <c r="D1652" s="35" t="s">
        <v>1100</v>
      </c>
      <c r="E1652" s="36">
        <v>430000</v>
      </c>
      <c r="F1652" s="33"/>
      <c r="G1652" s="36">
        <v>430000</v>
      </c>
    </row>
    <row r="1653" spans="1:8" s="1" customFormat="1" ht="15.75" x14ac:dyDescent="0.25">
      <c r="A1653" s="2">
        <v>27</v>
      </c>
      <c r="B1653" s="4" t="s">
        <v>436</v>
      </c>
      <c r="C1653" s="34" t="s">
        <v>784</v>
      </c>
      <c r="D1653" s="35" t="s">
        <v>1100</v>
      </c>
      <c r="E1653" s="36">
        <v>430000</v>
      </c>
      <c r="F1653" s="33"/>
      <c r="G1653" s="36">
        <v>430000</v>
      </c>
    </row>
    <row r="1654" spans="1:8" s="1" customFormat="1" ht="15.75" x14ac:dyDescent="0.25">
      <c r="A1654" s="33">
        <v>28</v>
      </c>
      <c r="B1654" s="4" t="s">
        <v>437</v>
      </c>
      <c r="C1654" s="34" t="s">
        <v>785</v>
      </c>
      <c r="D1654" s="35" t="s">
        <v>1100</v>
      </c>
      <c r="E1654" s="36">
        <v>430000</v>
      </c>
      <c r="F1654" s="33"/>
      <c r="G1654" s="36">
        <v>430000</v>
      </c>
    </row>
    <row r="1655" spans="1:8" s="1" customFormat="1" ht="15.75" x14ac:dyDescent="0.25">
      <c r="A1655" s="2">
        <v>29</v>
      </c>
      <c r="B1655" s="4" t="s">
        <v>438</v>
      </c>
      <c r="C1655" s="34" t="s">
        <v>786</v>
      </c>
      <c r="D1655" s="35" t="s">
        <v>1100</v>
      </c>
      <c r="E1655" s="36">
        <v>430000</v>
      </c>
      <c r="F1655" s="33"/>
      <c r="G1655" s="36">
        <v>430000</v>
      </c>
    </row>
    <row r="1656" spans="1:8" s="1" customFormat="1" ht="15.75" x14ac:dyDescent="0.25">
      <c r="A1656" s="33">
        <v>30</v>
      </c>
      <c r="B1656" s="4" t="s">
        <v>439</v>
      </c>
      <c r="C1656" s="34" t="s">
        <v>787</v>
      </c>
      <c r="D1656" s="35" t="s">
        <v>1100</v>
      </c>
      <c r="E1656" s="36">
        <v>430000</v>
      </c>
      <c r="F1656" s="33"/>
      <c r="H1656" s="36">
        <v>430000</v>
      </c>
    </row>
    <row r="1657" spans="1:8" s="1" customFormat="1" ht="15.75" x14ac:dyDescent="0.25">
      <c r="A1657" s="2">
        <v>31</v>
      </c>
      <c r="B1657" s="4" t="s">
        <v>440</v>
      </c>
      <c r="C1657" s="34" t="s">
        <v>788</v>
      </c>
      <c r="D1657" s="35" t="s">
        <v>1100</v>
      </c>
      <c r="E1657" s="36">
        <v>430000</v>
      </c>
      <c r="F1657" s="33"/>
      <c r="H1657" s="36">
        <v>430000</v>
      </c>
    </row>
    <row r="1658" spans="1:8" s="1" customFormat="1" ht="15.75" x14ac:dyDescent="0.25">
      <c r="A1658" s="33">
        <v>32</v>
      </c>
      <c r="B1658" s="4" t="s">
        <v>441</v>
      </c>
      <c r="C1658" s="34" t="s">
        <v>789</v>
      </c>
      <c r="D1658" s="35" t="s">
        <v>1100</v>
      </c>
      <c r="E1658" s="36">
        <v>430000</v>
      </c>
      <c r="F1658" s="33"/>
      <c r="H1658" s="36">
        <v>430000</v>
      </c>
    </row>
    <row r="1659" spans="1:8" s="1" customFormat="1" ht="15.75" x14ac:dyDescent="0.25">
      <c r="A1659" s="2">
        <v>33</v>
      </c>
      <c r="B1659" s="4" t="s">
        <v>442</v>
      </c>
      <c r="C1659" s="34" t="s">
        <v>790</v>
      </c>
      <c r="D1659" s="35" t="s">
        <v>1100</v>
      </c>
      <c r="E1659" s="36">
        <v>430000</v>
      </c>
      <c r="F1659" s="33"/>
      <c r="H1659" s="36">
        <v>430000</v>
      </c>
    </row>
    <row r="1660" spans="1:8" s="1" customFormat="1" ht="15.75" x14ac:dyDescent="0.25">
      <c r="A1660" s="33">
        <v>34</v>
      </c>
      <c r="B1660" s="4" t="s">
        <v>443</v>
      </c>
      <c r="C1660" s="34" t="s">
        <v>791</v>
      </c>
      <c r="D1660" s="35" t="s">
        <v>1100</v>
      </c>
      <c r="E1660" s="36">
        <v>430000</v>
      </c>
      <c r="F1660" s="33"/>
      <c r="H1660" s="36">
        <v>430000</v>
      </c>
    </row>
    <row r="1661" spans="1:8" s="1" customFormat="1" ht="15.75" x14ac:dyDescent="0.25">
      <c r="A1661" s="2">
        <v>35</v>
      </c>
      <c r="B1661" s="4" t="s">
        <v>444</v>
      </c>
      <c r="C1661" s="34" t="s">
        <v>792</v>
      </c>
      <c r="D1661" s="35" t="s">
        <v>1100</v>
      </c>
      <c r="E1661" s="36">
        <v>430000</v>
      </c>
      <c r="F1661" s="33"/>
      <c r="H1661" s="36">
        <v>430000</v>
      </c>
    </row>
    <row r="1662" spans="1:8" s="1" customFormat="1" ht="15.75" x14ac:dyDescent="0.25">
      <c r="A1662" s="33">
        <v>36</v>
      </c>
      <c r="B1662" s="4" t="s">
        <v>445</v>
      </c>
      <c r="C1662" s="34" t="s">
        <v>793</v>
      </c>
      <c r="D1662" s="35" t="s">
        <v>1100</v>
      </c>
      <c r="E1662" s="36">
        <v>430000</v>
      </c>
      <c r="F1662" s="33"/>
      <c r="H1662" s="36">
        <v>430000</v>
      </c>
    </row>
    <row r="1663" spans="1:8" s="1" customFormat="1" ht="15.75" x14ac:dyDescent="0.25">
      <c r="A1663" s="2">
        <v>37</v>
      </c>
      <c r="B1663" s="4" t="s">
        <v>446</v>
      </c>
      <c r="C1663" s="34" t="s">
        <v>794</v>
      </c>
      <c r="D1663" s="35" t="s">
        <v>1100</v>
      </c>
      <c r="E1663" s="36">
        <v>430000</v>
      </c>
      <c r="F1663" s="33"/>
      <c r="H1663" s="36">
        <v>430000</v>
      </c>
    </row>
    <row r="1664" spans="1:8" s="1" customFormat="1" ht="15.75" x14ac:dyDescent="0.25">
      <c r="A1664" s="33">
        <v>38</v>
      </c>
      <c r="B1664" s="4" t="s">
        <v>447</v>
      </c>
      <c r="C1664" s="34" t="s">
        <v>795</v>
      </c>
      <c r="D1664" s="35" t="s">
        <v>1100</v>
      </c>
      <c r="E1664" s="36">
        <v>430000</v>
      </c>
      <c r="F1664" s="33"/>
      <c r="H1664" s="36">
        <v>430000</v>
      </c>
    </row>
    <row r="1665" spans="1:8" s="1" customFormat="1" ht="15.75" x14ac:dyDescent="0.25">
      <c r="A1665" s="2">
        <v>39</v>
      </c>
      <c r="B1665" s="4" t="s">
        <v>448</v>
      </c>
      <c r="C1665" s="34" t="s">
        <v>796</v>
      </c>
      <c r="D1665" s="35" t="s">
        <v>1100</v>
      </c>
      <c r="E1665" s="36">
        <v>430000</v>
      </c>
      <c r="F1665" s="33"/>
      <c r="H1665" s="36">
        <v>430000</v>
      </c>
    </row>
    <row r="1666" spans="1:8" s="1" customFormat="1" ht="15.75" x14ac:dyDescent="0.25">
      <c r="A1666" s="33">
        <v>40</v>
      </c>
      <c r="B1666" s="4" t="s">
        <v>449</v>
      </c>
      <c r="C1666" s="34" t="s">
        <v>797</v>
      </c>
      <c r="D1666" s="35" t="s">
        <v>1100</v>
      </c>
      <c r="E1666" s="36">
        <v>430000</v>
      </c>
      <c r="F1666" s="33"/>
      <c r="G1666" s="36">
        <v>430000</v>
      </c>
    </row>
    <row r="1667" spans="1:8" s="1" customFormat="1" ht="15.75" x14ac:dyDescent="0.25">
      <c r="A1667" s="2">
        <v>41</v>
      </c>
      <c r="B1667" s="4" t="s">
        <v>450</v>
      </c>
      <c r="C1667" s="34" t="s">
        <v>798</v>
      </c>
      <c r="D1667" s="35" t="s">
        <v>1100</v>
      </c>
      <c r="E1667" s="36">
        <v>430000</v>
      </c>
      <c r="F1667" s="33"/>
      <c r="G1667" s="36">
        <v>430000</v>
      </c>
    </row>
    <row r="1668" spans="1:8" s="1" customFormat="1" ht="15.75" x14ac:dyDescent="0.25">
      <c r="A1668" s="33">
        <v>42</v>
      </c>
      <c r="B1668" s="4" t="s">
        <v>451</v>
      </c>
      <c r="C1668" s="34" t="s">
        <v>799</v>
      </c>
      <c r="D1668" s="35" t="s">
        <v>1100</v>
      </c>
      <c r="E1668" s="36">
        <v>430000</v>
      </c>
      <c r="F1668" s="33"/>
      <c r="G1668" s="36">
        <v>430000</v>
      </c>
    </row>
    <row r="1669" spans="1:8" s="1" customFormat="1" ht="15.75" x14ac:dyDescent="0.25">
      <c r="A1669" s="2">
        <v>43</v>
      </c>
      <c r="B1669" s="4" t="s">
        <v>452</v>
      </c>
      <c r="C1669" s="34" t="s">
        <v>800</v>
      </c>
      <c r="D1669" s="35" t="s">
        <v>1100</v>
      </c>
      <c r="E1669" s="36">
        <v>430000</v>
      </c>
      <c r="F1669" s="33"/>
      <c r="G1669" s="36">
        <v>430000</v>
      </c>
    </row>
    <row r="1670" spans="1:8" s="1" customFormat="1" ht="15.75" x14ac:dyDescent="0.25">
      <c r="A1670" s="33">
        <v>44</v>
      </c>
      <c r="B1670" s="4" t="s">
        <v>453</v>
      </c>
      <c r="C1670" s="34" t="s">
        <v>801</v>
      </c>
      <c r="D1670" s="35" t="s">
        <v>1100</v>
      </c>
      <c r="E1670" s="36">
        <v>430000</v>
      </c>
      <c r="F1670" s="33"/>
      <c r="G1670" s="36">
        <v>430000</v>
      </c>
    </row>
    <row r="1671" spans="1:8" s="1" customFormat="1" ht="15.75" x14ac:dyDescent="0.25">
      <c r="A1671" s="2">
        <v>45</v>
      </c>
      <c r="B1671" s="4" t="s">
        <v>454</v>
      </c>
      <c r="C1671" s="34" t="s">
        <v>802</v>
      </c>
      <c r="D1671" s="35" t="s">
        <v>1100</v>
      </c>
      <c r="E1671" s="36">
        <v>430000</v>
      </c>
      <c r="F1671" s="33"/>
      <c r="G1671" s="36">
        <v>430000</v>
      </c>
    </row>
    <row r="1672" spans="1:8" s="1" customFormat="1" ht="15.75" x14ac:dyDescent="0.25">
      <c r="A1672" s="33">
        <v>46</v>
      </c>
      <c r="B1672" s="4" t="s">
        <v>455</v>
      </c>
      <c r="C1672" s="34" t="s">
        <v>803</v>
      </c>
      <c r="D1672" s="35" t="s">
        <v>1100</v>
      </c>
      <c r="E1672" s="36">
        <v>430000</v>
      </c>
      <c r="F1672" s="33"/>
      <c r="G1672" s="36">
        <v>430000</v>
      </c>
    </row>
    <row r="1673" spans="1:8" s="1" customFormat="1" ht="15.75" x14ac:dyDescent="0.25">
      <c r="A1673" s="2">
        <v>47</v>
      </c>
      <c r="B1673" s="4" t="s">
        <v>456</v>
      </c>
      <c r="C1673" s="34" t="s">
        <v>804</v>
      </c>
      <c r="D1673" s="35" t="s">
        <v>1100</v>
      </c>
      <c r="E1673" s="36">
        <v>430000</v>
      </c>
      <c r="F1673" s="33"/>
      <c r="G1673" s="36">
        <v>430000</v>
      </c>
    </row>
    <row r="1674" spans="1:8" s="1" customFormat="1" ht="15.75" x14ac:dyDescent="0.25">
      <c r="A1674" s="33">
        <v>48</v>
      </c>
      <c r="B1674" s="4" t="s">
        <v>457</v>
      </c>
      <c r="C1674" s="34" t="s">
        <v>805</v>
      </c>
      <c r="D1674" s="35" t="s">
        <v>1100</v>
      </c>
      <c r="E1674" s="36">
        <v>430000</v>
      </c>
      <c r="F1674" s="33"/>
      <c r="G1674" s="36">
        <v>430000</v>
      </c>
    </row>
    <row r="1675" spans="1:8" s="1" customFormat="1" ht="15.75" x14ac:dyDescent="0.25">
      <c r="A1675" s="2">
        <v>49</v>
      </c>
      <c r="B1675" s="4" t="s">
        <v>458</v>
      </c>
      <c r="C1675" s="34" t="s">
        <v>806</v>
      </c>
      <c r="D1675" s="35" t="s">
        <v>1100</v>
      </c>
      <c r="E1675" s="36">
        <v>430000</v>
      </c>
      <c r="F1675" s="33"/>
      <c r="G1675" s="36">
        <v>430000</v>
      </c>
    </row>
    <row r="1676" spans="1:8" s="1" customFormat="1" ht="15.75" x14ac:dyDescent="0.25">
      <c r="A1676" s="33">
        <v>50</v>
      </c>
      <c r="B1676" s="4" t="s">
        <v>459</v>
      </c>
      <c r="C1676" s="34" t="s">
        <v>807</v>
      </c>
      <c r="D1676" s="35" t="s">
        <v>1100</v>
      </c>
      <c r="E1676" s="36">
        <v>430000</v>
      </c>
      <c r="F1676" s="33"/>
      <c r="G1676" s="36">
        <v>430000</v>
      </c>
    </row>
    <row r="1677" spans="1:8" s="1" customFormat="1" ht="15.75" x14ac:dyDescent="0.25">
      <c r="A1677" s="2">
        <v>51</v>
      </c>
      <c r="B1677" s="4" t="s">
        <v>460</v>
      </c>
      <c r="C1677" s="34" t="s">
        <v>808</v>
      </c>
      <c r="D1677" s="35" t="s">
        <v>1100</v>
      </c>
      <c r="E1677" s="36">
        <v>430000</v>
      </c>
      <c r="F1677" s="33"/>
      <c r="G1677" s="36">
        <v>430000</v>
      </c>
    </row>
    <row r="1678" spans="1:8" s="1" customFormat="1" ht="15.75" x14ac:dyDescent="0.25">
      <c r="A1678" s="33">
        <v>52</v>
      </c>
      <c r="B1678" s="4" t="s">
        <v>461</v>
      </c>
      <c r="C1678" s="34" t="s">
        <v>809</v>
      </c>
      <c r="D1678" s="35" t="s">
        <v>1100</v>
      </c>
      <c r="E1678" s="36">
        <v>430000</v>
      </c>
      <c r="F1678" s="33"/>
      <c r="G1678" s="36">
        <v>430000</v>
      </c>
    </row>
    <row r="1679" spans="1:8" s="1" customFormat="1" ht="15.75" x14ac:dyDescent="0.25">
      <c r="A1679" s="2">
        <v>53</v>
      </c>
      <c r="B1679" s="4" t="s">
        <v>462</v>
      </c>
      <c r="C1679" s="34" t="s">
        <v>810</v>
      </c>
      <c r="D1679" s="35" t="s">
        <v>1100</v>
      </c>
      <c r="E1679" s="36">
        <v>430000</v>
      </c>
      <c r="F1679" s="33"/>
      <c r="G1679" s="36">
        <v>430000</v>
      </c>
    </row>
    <row r="1680" spans="1:8" s="1" customFormat="1" ht="15.75" x14ac:dyDescent="0.25">
      <c r="A1680" s="33">
        <v>54</v>
      </c>
      <c r="B1680" s="4" t="s">
        <v>463</v>
      </c>
      <c r="C1680" s="34" t="s">
        <v>811</v>
      </c>
      <c r="D1680" s="35" t="s">
        <v>1100</v>
      </c>
      <c r="E1680" s="36">
        <v>430000</v>
      </c>
      <c r="F1680" s="33"/>
      <c r="G1680" s="36">
        <v>430000</v>
      </c>
    </row>
    <row r="1681" spans="1:8" s="1" customFormat="1" ht="15.75" x14ac:dyDescent="0.25">
      <c r="A1681" s="2">
        <v>55</v>
      </c>
      <c r="B1681" s="4" t="s">
        <v>464</v>
      </c>
      <c r="C1681" s="34" t="s">
        <v>812</v>
      </c>
      <c r="D1681" s="35" t="s">
        <v>1100</v>
      </c>
      <c r="E1681" s="36">
        <v>430000</v>
      </c>
      <c r="F1681" s="33"/>
      <c r="G1681" s="36">
        <v>430000</v>
      </c>
    </row>
    <row r="1682" spans="1:8" s="1" customFormat="1" ht="15.75" x14ac:dyDescent="0.25">
      <c r="A1682" s="33">
        <v>56</v>
      </c>
      <c r="B1682" s="4" t="s">
        <v>465</v>
      </c>
      <c r="C1682" s="34" t="s">
        <v>813</v>
      </c>
      <c r="D1682" s="35" t="s">
        <v>1100</v>
      </c>
      <c r="E1682" s="36">
        <v>430000</v>
      </c>
      <c r="F1682" s="33"/>
      <c r="G1682" s="36">
        <v>430000</v>
      </c>
    </row>
    <row r="1683" spans="1:8" s="1" customFormat="1" ht="15.75" x14ac:dyDescent="0.25">
      <c r="A1683" s="2">
        <v>57</v>
      </c>
      <c r="B1683" s="4" t="s">
        <v>466</v>
      </c>
      <c r="C1683" s="34" t="s">
        <v>814</v>
      </c>
      <c r="D1683" s="35" t="s">
        <v>1100</v>
      </c>
      <c r="E1683" s="36">
        <v>430000</v>
      </c>
      <c r="F1683" s="33"/>
      <c r="G1683" s="36">
        <v>430000</v>
      </c>
    </row>
    <row r="1684" spans="1:8" s="1" customFormat="1" ht="15.75" x14ac:dyDescent="0.25">
      <c r="A1684" s="33">
        <v>58</v>
      </c>
      <c r="B1684" s="4" t="s">
        <v>467</v>
      </c>
      <c r="C1684" s="34" t="s">
        <v>815</v>
      </c>
      <c r="D1684" s="35" t="s">
        <v>1100</v>
      </c>
      <c r="E1684" s="36">
        <v>430000</v>
      </c>
      <c r="F1684" s="33"/>
      <c r="G1684" s="36">
        <v>430000</v>
      </c>
    </row>
    <row r="1685" spans="1:8" s="1" customFormat="1" ht="15.75" x14ac:dyDescent="0.25">
      <c r="A1685" s="2">
        <v>59</v>
      </c>
      <c r="B1685" s="4" t="s">
        <v>468</v>
      </c>
      <c r="C1685" s="34" t="s">
        <v>816</v>
      </c>
      <c r="D1685" s="35" t="s">
        <v>1100</v>
      </c>
      <c r="E1685" s="36">
        <v>430000</v>
      </c>
      <c r="F1685" s="33"/>
      <c r="G1685" s="36">
        <v>430000</v>
      </c>
    </row>
    <row r="1686" spans="1:8" s="1" customFormat="1" ht="15.75" x14ac:dyDescent="0.25">
      <c r="A1686" s="33">
        <v>60</v>
      </c>
      <c r="B1686" s="4" t="s">
        <v>469</v>
      </c>
      <c r="C1686" s="34" t="s">
        <v>817</v>
      </c>
      <c r="D1686" s="35" t="s">
        <v>1100</v>
      </c>
      <c r="E1686" s="36">
        <v>430000</v>
      </c>
      <c r="F1686" s="33"/>
      <c r="G1686" s="36">
        <v>430000</v>
      </c>
    </row>
    <row r="1687" spans="1:8" s="1" customFormat="1" ht="15.75" x14ac:dyDescent="0.25">
      <c r="A1687" s="2">
        <v>61</v>
      </c>
      <c r="B1687" s="4" t="s">
        <v>470</v>
      </c>
      <c r="C1687" s="34" t="s">
        <v>818</v>
      </c>
      <c r="D1687" s="35" t="s">
        <v>1100</v>
      </c>
      <c r="E1687" s="36">
        <v>430000</v>
      </c>
      <c r="F1687" s="33"/>
      <c r="H1687" s="36">
        <v>430000</v>
      </c>
    </row>
    <row r="1688" spans="1:8" s="1" customFormat="1" ht="15.75" x14ac:dyDescent="0.25">
      <c r="A1688" s="33">
        <v>62</v>
      </c>
      <c r="B1688" s="4" t="s">
        <v>471</v>
      </c>
      <c r="C1688" s="34" t="s">
        <v>819</v>
      </c>
      <c r="D1688" s="35" t="s">
        <v>1100</v>
      </c>
      <c r="E1688" s="36">
        <v>430000</v>
      </c>
      <c r="F1688" s="33"/>
      <c r="H1688" s="36">
        <v>430000</v>
      </c>
    </row>
    <row r="1689" spans="1:8" s="1" customFormat="1" ht="15.75" x14ac:dyDescent="0.25">
      <c r="A1689" s="2">
        <v>63</v>
      </c>
      <c r="B1689" s="4" t="s">
        <v>472</v>
      </c>
      <c r="C1689" s="34" t="s">
        <v>820</v>
      </c>
      <c r="D1689" s="35" t="s">
        <v>1100</v>
      </c>
      <c r="E1689" s="36">
        <v>430000</v>
      </c>
      <c r="F1689" s="33"/>
      <c r="H1689" s="36">
        <v>430000</v>
      </c>
    </row>
    <row r="1690" spans="1:8" s="1" customFormat="1" ht="15.75" x14ac:dyDescent="0.25">
      <c r="A1690" s="33">
        <v>64</v>
      </c>
      <c r="B1690" s="4" t="s">
        <v>473</v>
      </c>
      <c r="C1690" s="34" t="s">
        <v>821</v>
      </c>
      <c r="D1690" s="35" t="s">
        <v>1100</v>
      </c>
      <c r="E1690" s="36">
        <v>430000</v>
      </c>
      <c r="F1690" s="33"/>
      <c r="H1690" s="36">
        <v>430000</v>
      </c>
    </row>
    <row r="1691" spans="1:8" s="1" customFormat="1" ht="15.75" x14ac:dyDescent="0.25">
      <c r="A1691" s="2">
        <v>65</v>
      </c>
      <c r="B1691" s="4" t="s">
        <v>474</v>
      </c>
      <c r="C1691" s="34" t="s">
        <v>822</v>
      </c>
      <c r="D1691" s="35" t="s">
        <v>1100</v>
      </c>
      <c r="E1691" s="36">
        <v>430000</v>
      </c>
      <c r="F1691" s="33"/>
      <c r="H1691" s="36">
        <v>430000</v>
      </c>
    </row>
    <row r="1692" spans="1:8" s="1" customFormat="1" ht="15.75" x14ac:dyDescent="0.25">
      <c r="A1692" s="33">
        <v>66</v>
      </c>
      <c r="B1692" s="4" t="s">
        <v>475</v>
      </c>
      <c r="C1692" s="34" t="s">
        <v>823</v>
      </c>
      <c r="D1692" s="35" t="s">
        <v>19</v>
      </c>
      <c r="E1692" s="36">
        <v>560000</v>
      </c>
      <c r="F1692" s="33"/>
      <c r="H1692" s="36">
        <v>560000</v>
      </c>
    </row>
    <row r="1693" spans="1:8" s="1" customFormat="1" ht="15.75" x14ac:dyDescent="0.25">
      <c r="A1693" s="2">
        <v>67</v>
      </c>
      <c r="B1693" s="4" t="s">
        <v>476</v>
      </c>
      <c r="C1693" s="34" t="s">
        <v>824</v>
      </c>
      <c r="D1693" s="35" t="s">
        <v>19</v>
      </c>
      <c r="E1693" s="36">
        <v>560000</v>
      </c>
      <c r="F1693" s="33"/>
      <c r="H1693" s="36">
        <v>560000</v>
      </c>
    </row>
    <row r="1694" spans="1:8" s="1" customFormat="1" ht="15.75" x14ac:dyDescent="0.25">
      <c r="A1694" s="33">
        <v>68</v>
      </c>
      <c r="B1694" s="4" t="s">
        <v>477</v>
      </c>
      <c r="C1694" s="34" t="s">
        <v>825</v>
      </c>
      <c r="D1694" s="35" t="s">
        <v>1100</v>
      </c>
      <c r="E1694" s="36">
        <v>430000</v>
      </c>
      <c r="F1694" s="33"/>
      <c r="H1694" s="36">
        <v>430000</v>
      </c>
    </row>
    <row r="1695" spans="1:8" s="1" customFormat="1" ht="15.75" x14ac:dyDescent="0.25">
      <c r="A1695" s="2">
        <v>69</v>
      </c>
      <c r="B1695" s="4" t="s">
        <v>478</v>
      </c>
      <c r="C1695" s="34" t="s">
        <v>826</v>
      </c>
      <c r="D1695" s="35" t="s">
        <v>1100</v>
      </c>
      <c r="E1695" s="36">
        <v>430000</v>
      </c>
      <c r="F1695" s="33"/>
      <c r="H1695" s="36">
        <v>430000</v>
      </c>
    </row>
    <row r="1696" spans="1:8" s="1" customFormat="1" ht="15.75" x14ac:dyDescent="0.25">
      <c r="A1696" s="33">
        <v>70</v>
      </c>
      <c r="B1696" s="4" t="s">
        <v>479</v>
      </c>
      <c r="C1696" s="34" t="s">
        <v>827</v>
      </c>
      <c r="D1696" s="35" t="s">
        <v>1100</v>
      </c>
      <c r="E1696" s="36">
        <v>430000</v>
      </c>
      <c r="F1696" s="33"/>
      <c r="H1696" s="36">
        <v>430000</v>
      </c>
    </row>
    <row r="1697" spans="1:8" s="1" customFormat="1" ht="15.75" x14ac:dyDescent="0.25">
      <c r="A1697" s="2">
        <v>71</v>
      </c>
      <c r="B1697" s="4" t="s">
        <v>480</v>
      </c>
      <c r="C1697" s="34" t="s">
        <v>828</v>
      </c>
      <c r="D1697" s="35" t="s">
        <v>1100</v>
      </c>
      <c r="E1697" s="36">
        <v>430000</v>
      </c>
      <c r="F1697" s="33"/>
      <c r="H1697" s="36">
        <v>430000</v>
      </c>
    </row>
    <row r="1698" spans="1:8" s="1" customFormat="1" ht="15.75" x14ac:dyDescent="0.25">
      <c r="A1698" s="33">
        <v>72</v>
      </c>
      <c r="B1698" s="4" t="s">
        <v>481</v>
      </c>
      <c r="C1698" s="34" t="s">
        <v>829</v>
      </c>
      <c r="D1698" s="35" t="s">
        <v>1100</v>
      </c>
      <c r="E1698" s="36">
        <v>430000</v>
      </c>
      <c r="F1698" s="33"/>
      <c r="H1698" s="36">
        <v>430000</v>
      </c>
    </row>
    <row r="1699" spans="1:8" s="1" customFormat="1" ht="15.75" x14ac:dyDescent="0.25">
      <c r="A1699" s="2">
        <v>73</v>
      </c>
      <c r="B1699" s="4" t="s">
        <v>482</v>
      </c>
      <c r="C1699" s="34" t="s">
        <v>830</v>
      </c>
      <c r="D1699" s="35" t="s">
        <v>1100</v>
      </c>
      <c r="E1699" s="36">
        <v>430000</v>
      </c>
      <c r="F1699" s="33"/>
      <c r="H1699" s="36">
        <v>430000</v>
      </c>
    </row>
    <row r="1700" spans="1:8" s="1" customFormat="1" ht="15.75" x14ac:dyDescent="0.25">
      <c r="A1700" s="33">
        <v>74</v>
      </c>
      <c r="B1700" s="4" t="s">
        <v>483</v>
      </c>
      <c r="C1700" s="34" t="s">
        <v>831</v>
      </c>
      <c r="D1700" s="35" t="s">
        <v>1100</v>
      </c>
      <c r="E1700" s="36">
        <v>430000</v>
      </c>
      <c r="F1700" s="33"/>
      <c r="H1700" s="36">
        <v>430000</v>
      </c>
    </row>
    <row r="1701" spans="1:8" s="1" customFormat="1" ht="15.75" x14ac:dyDescent="0.25">
      <c r="A1701" s="2">
        <v>75</v>
      </c>
      <c r="B1701" s="4" t="s">
        <v>484</v>
      </c>
      <c r="C1701" s="34" t="s">
        <v>832</v>
      </c>
      <c r="D1701" s="35" t="s">
        <v>1100</v>
      </c>
      <c r="E1701" s="36">
        <v>430000</v>
      </c>
      <c r="F1701" s="33"/>
      <c r="H1701" s="36">
        <v>430000</v>
      </c>
    </row>
    <row r="1702" spans="1:8" s="1" customFormat="1" ht="15.75" x14ac:dyDescent="0.25">
      <c r="A1702" s="33">
        <v>76</v>
      </c>
      <c r="B1702" s="4" t="s">
        <v>485</v>
      </c>
      <c r="C1702" s="34" t="s">
        <v>833</v>
      </c>
      <c r="D1702" s="35" t="s">
        <v>1100</v>
      </c>
      <c r="E1702" s="36">
        <v>430000</v>
      </c>
      <c r="F1702" s="33"/>
      <c r="H1702" s="36">
        <v>430000</v>
      </c>
    </row>
    <row r="1703" spans="1:8" s="1" customFormat="1" ht="15.75" x14ac:dyDescent="0.25">
      <c r="A1703" s="2">
        <v>77</v>
      </c>
      <c r="B1703" s="4" t="s">
        <v>486</v>
      </c>
      <c r="C1703" s="34" t="s">
        <v>834</v>
      </c>
      <c r="D1703" s="35" t="s">
        <v>1100</v>
      </c>
      <c r="E1703" s="36">
        <v>430000</v>
      </c>
      <c r="F1703" s="33"/>
      <c r="G1703" s="36">
        <v>430000</v>
      </c>
    </row>
    <row r="1704" spans="1:8" s="1" customFormat="1" ht="15.75" x14ac:dyDescent="0.25">
      <c r="A1704" s="33">
        <v>78</v>
      </c>
      <c r="B1704" s="4" t="s">
        <v>487</v>
      </c>
      <c r="C1704" s="34" t="s">
        <v>835</v>
      </c>
      <c r="D1704" s="35" t="s">
        <v>19</v>
      </c>
      <c r="E1704" s="36">
        <v>560000</v>
      </c>
      <c r="F1704" s="33"/>
      <c r="G1704" s="36">
        <v>560000</v>
      </c>
    </row>
    <row r="1705" spans="1:8" s="1" customFormat="1" ht="15.75" x14ac:dyDescent="0.25">
      <c r="A1705" s="2">
        <v>79</v>
      </c>
      <c r="B1705" s="4" t="s">
        <v>488</v>
      </c>
      <c r="C1705" s="34" t="s">
        <v>836</v>
      </c>
      <c r="D1705" s="35" t="s">
        <v>1100</v>
      </c>
      <c r="E1705" s="36">
        <v>430000</v>
      </c>
      <c r="F1705" s="33"/>
      <c r="G1705" s="36">
        <v>430000</v>
      </c>
    </row>
    <row r="1706" spans="1:8" s="1" customFormat="1" ht="15.75" x14ac:dyDescent="0.25">
      <c r="A1706" s="33">
        <v>80</v>
      </c>
      <c r="B1706" s="4" t="s">
        <v>489</v>
      </c>
      <c r="C1706" s="34" t="s">
        <v>837</v>
      </c>
      <c r="D1706" s="35" t="s">
        <v>1100</v>
      </c>
      <c r="E1706" s="36">
        <v>430000</v>
      </c>
      <c r="F1706" s="33"/>
      <c r="G1706" s="36">
        <v>430000</v>
      </c>
    </row>
    <row r="1707" spans="1:8" s="1" customFormat="1" ht="15.75" x14ac:dyDescent="0.25">
      <c r="A1707" s="2">
        <v>81</v>
      </c>
      <c r="B1707" s="4" t="s">
        <v>490</v>
      </c>
      <c r="C1707" s="34" t="s">
        <v>838</v>
      </c>
      <c r="D1707" s="35" t="s">
        <v>1100</v>
      </c>
      <c r="E1707" s="36">
        <v>430000</v>
      </c>
      <c r="F1707" s="33"/>
      <c r="G1707" s="36">
        <v>430000</v>
      </c>
    </row>
    <row r="1708" spans="1:8" s="1" customFormat="1" ht="15.75" x14ac:dyDescent="0.25">
      <c r="A1708" s="33">
        <v>82</v>
      </c>
      <c r="B1708" s="4" t="s">
        <v>491</v>
      </c>
      <c r="C1708" s="34" t="s">
        <v>839</v>
      </c>
      <c r="D1708" s="35" t="s">
        <v>1100</v>
      </c>
      <c r="E1708" s="36">
        <v>430000</v>
      </c>
      <c r="F1708" s="33"/>
      <c r="G1708" s="36">
        <v>430000</v>
      </c>
    </row>
    <row r="1709" spans="1:8" s="1" customFormat="1" ht="15.75" x14ac:dyDescent="0.25">
      <c r="A1709" s="2">
        <v>83</v>
      </c>
      <c r="B1709" s="4" t="s">
        <v>492</v>
      </c>
      <c r="C1709" s="34" t="s">
        <v>840</v>
      </c>
      <c r="D1709" s="35" t="s">
        <v>1100</v>
      </c>
      <c r="E1709" s="36">
        <v>430000</v>
      </c>
      <c r="F1709" s="33"/>
      <c r="G1709" s="36">
        <v>430000</v>
      </c>
    </row>
    <row r="1710" spans="1:8" s="1" customFormat="1" ht="15.75" x14ac:dyDescent="0.25">
      <c r="A1710" s="33">
        <v>84</v>
      </c>
      <c r="B1710" s="4" t="s">
        <v>493</v>
      </c>
      <c r="C1710" s="34" t="s">
        <v>841</v>
      </c>
      <c r="D1710" s="35" t="s">
        <v>1100</v>
      </c>
      <c r="E1710" s="36">
        <v>430000</v>
      </c>
      <c r="F1710" s="33"/>
      <c r="G1710" s="36">
        <v>430000</v>
      </c>
    </row>
    <row r="1711" spans="1:8" s="1" customFormat="1" ht="15.75" x14ac:dyDescent="0.25">
      <c r="A1711" s="2">
        <v>85</v>
      </c>
      <c r="B1711" s="4" t="s">
        <v>494</v>
      </c>
      <c r="C1711" s="34" t="s">
        <v>842</v>
      </c>
      <c r="D1711" s="35" t="s">
        <v>1100</v>
      </c>
      <c r="E1711" s="36">
        <v>430000</v>
      </c>
      <c r="F1711" s="33"/>
      <c r="G1711" s="36">
        <v>430000</v>
      </c>
    </row>
    <row r="1712" spans="1:8" s="1" customFormat="1" ht="15.75" x14ac:dyDescent="0.25">
      <c r="A1712" s="33">
        <v>86</v>
      </c>
      <c r="B1712" s="4" t="s">
        <v>495</v>
      </c>
      <c r="C1712" s="34" t="s">
        <v>843</v>
      </c>
      <c r="D1712" s="35" t="s">
        <v>1100</v>
      </c>
      <c r="E1712" s="36">
        <v>430000</v>
      </c>
      <c r="F1712" s="33"/>
      <c r="G1712" s="36">
        <v>430000</v>
      </c>
    </row>
    <row r="1713" spans="1:7" s="1" customFormat="1" ht="15.75" x14ac:dyDescent="0.25">
      <c r="A1713" s="2">
        <v>87</v>
      </c>
      <c r="B1713" s="4" t="s">
        <v>496</v>
      </c>
      <c r="C1713" s="34" t="s">
        <v>844</v>
      </c>
      <c r="D1713" s="35" t="s">
        <v>1100</v>
      </c>
      <c r="E1713" s="36">
        <v>430000</v>
      </c>
      <c r="F1713" s="33"/>
      <c r="G1713" s="36">
        <v>430000</v>
      </c>
    </row>
    <row r="1714" spans="1:7" s="1" customFormat="1" ht="15.75" x14ac:dyDescent="0.25">
      <c r="A1714" s="33">
        <v>88</v>
      </c>
      <c r="B1714" s="4" t="s">
        <v>497</v>
      </c>
      <c r="C1714" s="34" t="s">
        <v>845</v>
      </c>
      <c r="D1714" s="35" t="s">
        <v>1100</v>
      </c>
      <c r="E1714" s="36">
        <v>430000</v>
      </c>
      <c r="F1714" s="33"/>
      <c r="G1714" s="36">
        <v>430000</v>
      </c>
    </row>
    <row r="1715" spans="1:7" s="1" customFormat="1" ht="15.75" x14ac:dyDescent="0.25">
      <c r="A1715" s="2">
        <v>89</v>
      </c>
      <c r="B1715" s="4" t="s">
        <v>498</v>
      </c>
      <c r="C1715" s="34" t="s">
        <v>846</v>
      </c>
      <c r="D1715" s="35" t="s">
        <v>1100</v>
      </c>
      <c r="E1715" s="36">
        <v>430000</v>
      </c>
      <c r="F1715" s="33"/>
      <c r="G1715" s="36">
        <v>430000</v>
      </c>
    </row>
    <row r="1716" spans="1:7" s="1" customFormat="1" ht="15.75" x14ac:dyDescent="0.25">
      <c r="A1716" s="33">
        <v>90</v>
      </c>
      <c r="B1716" s="4" t="s">
        <v>499</v>
      </c>
      <c r="C1716" s="34" t="s">
        <v>847</v>
      </c>
      <c r="D1716" s="35" t="s">
        <v>1100</v>
      </c>
      <c r="E1716" s="36">
        <v>430000</v>
      </c>
      <c r="F1716" s="33"/>
      <c r="G1716" s="36">
        <v>430000</v>
      </c>
    </row>
    <row r="1717" spans="1:7" s="1" customFormat="1" ht="15.75" x14ac:dyDescent="0.25">
      <c r="A1717" s="2">
        <v>91</v>
      </c>
      <c r="B1717" s="4" t="s">
        <v>500</v>
      </c>
      <c r="C1717" s="34" t="s">
        <v>848</v>
      </c>
      <c r="D1717" s="35" t="s">
        <v>1100</v>
      </c>
      <c r="E1717" s="36">
        <v>430000</v>
      </c>
      <c r="F1717" s="33"/>
      <c r="G1717" s="36">
        <v>430000</v>
      </c>
    </row>
    <row r="1718" spans="1:7" s="1" customFormat="1" ht="15.75" x14ac:dyDescent="0.25">
      <c r="A1718" s="33">
        <v>92</v>
      </c>
      <c r="B1718" s="4" t="s">
        <v>501</v>
      </c>
      <c r="C1718" s="34" t="s">
        <v>849</v>
      </c>
      <c r="D1718" s="35" t="s">
        <v>1100</v>
      </c>
      <c r="E1718" s="36">
        <v>430000</v>
      </c>
      <c r="F1718" s="33"/>
      <c r="G1718" s="36">
        <v>430000</v>
      </c>
    </row>
    <row r="1719" spans="1:7" s="1" customFormat="1" ht="15.75" x14ac:dyDescent="0.25">
      <c r="A1719" s="2">
        <v>93</v>
      </c>
      <c r="B1719" s="4" t="s">
        <v>502</v>
      </c>
      <c r="C1719" s="34" t="s">
        <v>850</v>
      </c>
      <c r="D1719" s="35" t="s">
        <v>1100</v>
      </c>
      <c r="E1719" s="36">
        <v>430000</v>
      </c>
      <c r="F1719" s="33"/>
      <c r="G1719" s="36">
        <v>430000</v>
      </c>
    </row>
    <row r="1720" spans="1:7" s="1" customFormat="1" ht="15.75" x14ac:dyDescent="0.25">
      <c r="A1720" s="33">
        <v>94</v>
      </c>
      <c r="B1720" s="4" t="s">
        <v>503</v>
      </c>
      <c r="C1720" s="34" t="s">
        <v>851</v>
      </c>
      <c r="D1720" s="35" t="s">
        <v>1100</v>
      </c>
      <c r="E1720" s="36">
        <v>430000</v>
      </c>
      <c r="F1720" s="33"/>
      <c r="G1720" s="36">
        <v>430000</v>
      </c>
    </row>
    <row r="1721" spans="1:7" s="1" customFormat="1" ht="15.75" x14ac:dyDescent="0.25">
      <c r="A1721" s="2">
        <v>95</v>
      </c>
      <c r="B1721" s="4" t="s">
        <v>504</v>
      </c>
      <c r="C1721" s="34" t="s">
        <v>852</v>
      </c>
      <c r="D1721" s="35" t="s">
        <v>1100</v>
      </c>
      <c r="E1721" s="36">
        <v>430000</v>
      </c>
      <c r="F1721" s="33"/>
      <c r="G1721" s="36">
        <v>430000</v>
      </c>
    </row>
    <row r="1722" spans="1:7" s="1" customFormat="1" ht="15.75" x14ac:dyDescent="0.25">
      <c r="A1722" s="33">
        <v>96</v>
      </c>
      <c r="B1722" s="4" t="s">
        <v>505</v>
      </c>
      <c r="C1722" s="34" t="s">
        <v>853</v>
      </c>
      <c r="D1722" s="35" t="s">
        <v>1100</v>
      </c>
      <c r="E1722" s="36">
        <v>430000</v>
      </c>
      <c r="F1722" s="33"/>
      <c r="G1722" s="36">
        <v>430000</v>
      </c>
    </row>
    <row r="1723" spans="1:7" s="1" customFormat="1" ht="15.75" x14ac:dyDescent="0.25">
      <c r="A1723" s="2">
        <v>97</v>
      </c>
      <c r="B1723" s="4" t="s">
        <v>506</v>
      </c>
      <c r="C1723" s="34" t="s">
        <v>854</v>
      </c>
      <c r="D1723" s="35" t="s">
        <v>1100</v>
      </c>
      <c r="E1723" s="36">
        <v>430000</v>
      </c>
      <c r="F1723" s="33"/>
      <c r="G1723" s="36">
        <v>430000</v>
      </c>
    </row>
    <row r="1724" spans="1:7" s="1" customFormat="1" ht="15.75" x14ac:dyDescent="0.25">
      <c r="A1724" s="33">
        <v>98</v>
      </c>
      <c r="B1724" s="4" t="s">
        <v>507</v>
      </c>
      <c r="C1724" s="34" t="s">
        <v>855</v>
      </c>
      <c r="D1724" s="35" t="s">
        <v>1100</v>
      </c>
      <c r="E1724" s="36">
        <v>430000</v>
      </c>
      <c r="F1724" s="33"/>
      <c r="G1724" s="36">
        <v>430000</v>
      </c>
    </row>
    <row r="1725" spans="1:7" s="1" customFormat="1" ht="15.75" x14ac:dyDescent="0.25">
      <c r="A1725" s="2">
        <v>99</v>
      </c>
      <c r="B1725" s="4" t="s">
        <v>508</v>
      </c>
      <c r="C1725" s="34" t="s">
        <v>856</v>
      </c>
      <c r="D1725" s="35" t="s">
        <v>1100</v>
      </c>
      <c r="E1725" s="36">
        <v>430000</v>
      </c>
      <c r="F1725" s="33"/>
      <c r="G1725" s="36">
        <v>430000</v>
      </c>
    </row>
    <row r="1726" spans="1:7" s="1" customFormat="1" ht="15.75" x14ac:dyDescent="0.25">
      <c r="A1726" s="33">
        <v>100</v>
      </c>
      <c r="B1726" s="4" t="s">
        <v>509</v>
      </c>
      <c r="C1726" s="34" t="s">
        <v>857</v>
      </c>
      <c r="D1726" s="35" t="s">
        <v>1100</v>
      </c>
      <c r="E1726" s="36">
        <v>430000</v>
      </c>
      <c r="F1726" s="33"/>
      <c r="G1726" s="36">
        <v>430000</v>
      </c>
    </row>
    <row r="1727" spans="1:7" s="1" customFormat="1" ht="15.75" x14ac:dyDescent="0.25">
      <c r="A1727" s="2">
        <v>101</v>
      </c>
      <c r="B1727" s="4" t="s">
        <v>510</v>
      </c>
      <c r="C1727" s="34" t="s">
        <v>858</v>
      </c>
      <c r="D1727" s="35" t="s">
        <v>1100</v>
      </c>
      <c r="E1727" s="36">
        <v>430000</v>
      </c>
      <c r="F1727" s="33"/>
      <c r="G1727" s="36">
        <v>430000</v>
      </c>
    </row>
    <row r="1728" spans="1:7" s="1" customFormat="1" ht="15.75" x14ac:dyDescent="0.25">
      <c r="A1728" s="33">
        <v>102</v>
      </c>
      <c r="B1728" s="4" t="s">
        <v>511</v>
      </c>
      <c r="C1728" s="34" t="s">
        <v>859</v>
      </c>
      <c r="D1728" s="35" t="s">
        <v>1100</v>
      </c>
      <c r="E1728" s="36">
        <v>430000</v>
      </c>
      <c r="F1728" s="33"/>
      <c r="G1728" s="36">
        <v>430000</v>
      </c>
    </row>
    <row r="1729" spans="1:8" s="1" customFormat="1" ht="15.75" x14ac:dyDescent="0.25">
      <c r="A1729" s="2">
        <v>103</v>
      </c>
      <c r="B1729" s="4" t="s">
        <v>512</v>
      </c>
      <c r="C1729" s="34" t="s">
        <v>860</v>
      </c>
      <c r="D1729" s="35" t="s">
        <v>1100</v>
      </c>
      <c r="E1729" s="36">
        <v>430000</v>
      </c>
      <c r="F1729" s="33"/>
      <c r="G1729" s="36">
        <v>430000</v>
      </c>
    </row>
    <row r="1730" spans="1:8" s="1" customFormat="1" ht="15.75" x14ac:dyDescent="0.25">
      <c r="A1730" s="33">
        <v>104</v>
      </c>
      <c r="B1730" s="4" t="s">
        <v>513</v>
      </c>
      <c r="C1730" s="34" t="s">
        <v>861</v>
      </c>
      <c r="D1730" s="35" t="s">
        <v>1100</v>
      </c>
      <c r="E1730" s="36">
        <v>430000</v>
      </c>
      <c r="F1730" s="33"/>
      <c r="G1730" s="36">
        <v>430000</v>
      </c>
    </row>
    <row r="1731" spans="1:8" s="1" customFormat="1" ht="15.75" x14ac:dyDescent="0.25">
      <c r="A1731" s="2">
        <v>105</v>
      </c>
      <c r="B1731" s="4" t="s">
        <v>514</v>
      </c>
      <c r="C1731" s="34" t="s">
        <v>862</v>
      </c>
      <c r="D1731" s="35" t="s">
        <v>1100</v>
      </c>
      <c r="E1731" s="36">
        <v>430000</v>
      </c>
      <c r="F1731" s="33"/>
      <c r="G1731" s="36">
        <v>430000</v>
      </c>
    </row>
    <row r="1732" spans="1:8" s="1" customFormat="1" ht="15.75" x14ac:dyDescent="0.25">
      <c r="A1732" s="33">
        <v>106</v>
      </c>
      <c r="B1732" s="4" t="s">
        <v>515</v>
      </c>
      <c r="C1732" s="34" t="s">
        <v>863</v>
      </c>
      <c r="D1732" s="35" t="s">
        <v>1100</v>
      </c>
      <c r="E1732" s="36">
        <v>430000</v>
      </c>
      <c r="F1732" s="33"/>
      <c r="G1732" s="36">
        <v>430000</v>
      </c>
    </row>
    <row r="1733" spans="1:8" s="1" customFormat="1" ht="15.75" x14ac:dyDescent="0.25">
      <c r="A1733" s="2">
        <v>107</v>
      </c>
      <c r="B1733" s="4" t="s">
        <v>516</v>
      </c>
      <c r="C1733" s="34" t="s">
        <v>864</v>
      </c>
      <c r="D1733" s="35" t="s">
        <v>1100</v>
      </c>
      <c r="E1733" s="36">
        <v>430000</v>
      </c>
      <c r="F1733" s="33"/>
      <c r="G1733" s="36">
        <v>430000</v>
      </c>
    </row>
    <row r="1734" spans="1:8" s="1" customFormat="1" ht="15.75" x14ac:dyDescent="0.25">
      <c r="A1734" s="33">
        <v>108</v>
      </c>
      <c r="B1734" s="4" t="s">
        <v>517</v>
      </c>
      <c r="C1734" s="34" t="s">
        <v>865</v>
      </c>
      <c r="D1734" s="35" t="s">
        <v>1100</v>
      </c>
      <c r="E1734" s="36">
        <v>430000</v>
      </c>
      <c r="F1734" s="33"/>
      <c r="G1734" s="36">
        <v>430000</v>
      </c>
    </row>
    <row r="1735" spans="1:8" s="1" customFormat="1" ht="15.75" x14ac:dyDescent="0.25">
      <c r="A1735" s="2">
        <v>109</v>
      </c>
      <c r="B1735" s="4" t="s">
        <v>518</v>
      </c>
      <c r="C1735" s="34" t="s">
        <v>866</v>
      </c>
      <c r="D1735" s="35" t="s">
        <v>1100</v>
      </c>
      <c r="E1735" s="36">
        <v>430000</v>
      </c>
      <c r="F1735" s="33"/>
      <c r="G1735" s="36">
        <v>430000</v>
      </c>
    </row>
    <row r="1736" spans="1:8" s="1" customFormat="1" ht="15.75" x14ac:dyDescent="0.25">
      <c r="A1736" s="33">
        <v>110</v>
      </c>
      <c r="B1736" s="4" t="s">
        <v>519</v>
      </c>
      <c r="C1736" s="34" t="s">
        <v>867</v>
      </c>
      <c r="D1736" s="35" t="s">
        <v>1100</v>
      </c>
      <c r="E1736" s="36">
        <v>430000</v>
      </c>
      <c r="F1736" s="33"/>
      <c r="G1736" s="36">
        <v>430000</v>
      </c>
    </row>
    <row r="1737" spans="1:8" s="1" customFormat="1" ht="15.75" x14ac:dyDescent="0.25">
      <c r="A1737" s="2">
        <v>111</v>
      </c>
      <c r="B1737" s="4" t="s">
        <v>520</v>
      </c>
      <c r="C1737" s="34" t="s">
        <v>868</v>
      </c>
      <c r="D1737" s="35" t="s">
        <v>1100</v>
      </c>
      <c r="E1737" s="36">
        <v>430000</v>
      </c>
      <c r="F1737" s="33"/>
      <c r="G1737" s="36">
        <v>430000</v>
      </c>
    </row>
    <row r="1738" spans="1:8" s="1" customFormat="1" ht="15.75" x14ac:dyDescent="0.25">
      <c r="A1738" s="33">
        <v>112</v>
      </c>
      <c r="B1738" s="4" t="s">
        <v>521</v>
      </c>
      <c r="C1738" s="34" t="s">
        <v>869</v>
      </c>
      <c r="D1738" s="35" t="s">
        <v>1100</v>
      </c>
      <c r="E1738" s="36">
        <v>430000</v>
      </c>
      <c r="F1738" s="33"/>
      <c r="G1738" s="36">
        <v>430000</v>
      </c>
    </row>
    <row r="1739" spans="1:8" s="1" customFormat="1" ht="15.75" x14ac:dyDescent="0.25">
      <c r="A1739" s="2">
        <v>113</v>
      </c>
      <c r="B1739" s="4" t="s">
        <v>522</v>
      </c>
      <c r="C1739" s="34" t="s">
        <v>870</v>
      </c>
      <c r="D1739" s="35" t="s">
        <v>1100</v>
      </c>
      <c r="E1739" s="36">
        <v>430000</v>
      </c>
      <c r="F1739" s="33"/>
      <c r="G1739" s="36">
        <v>430000</v>
      </c>
    </row>
    <row r="1740" spans="1:8" s="1" customFormat="1" ht="15.75" x14ac:dyDescent="0.25">
      <c r="A1740" s="33">
        <v>114</v>
      </c>
      <c r="B1740" s="4" t="s">
        <v>523</v>
      </c>
      <c r="C1740" s="34" t="s">
        <v>871</v>
      </c>
      <c r="D1740" s="35" t="s">
        <v>1100</v>
      </c>
      <c r="E1740" s="36">
        <v>430000</v>
      </c>
      <c r="F1740" s="33"/>
      <c r="G1740" s="36">
        <v>430000</v>
      </c>
    </row>
    <row r="1741" spans="1:8" s="1" customFormat="1" ht="15.75" x14ac:dyDescent="0.25">
      <c r="A1741" s="2">
        <v>115</v>
      </c>
      <c r="B1741" s="4" t="s">
        <v>524</v>
      </c>
      <c r="C1741" s="34" t="s">
        <v>872</v>
      </c>
      <c r="D1741" s="35" t="s">
        <v>1100</v>
      </c>
      <c r="E1741" s="36">
        <v>430000</v>
      </c>
      <c r="F1741" s="33"/>
      <c r="H1741" s="36">
        <v>430000</v>
      </c>
    </row>
    <row r="1742" spans="1:8" s="1" customFormat="1" ht="15.75" x14ac:dyDescent="0.25">
      <c r="A1742" s="33">
        <v>116</v>
      </c>
      <c r="B1742" s="4" t="s">
        <v>525</v>
      </c>
      <c r="C1742" s="34" t="s">
        <v>873</v>
      </c>
      <c r="D1742" s="35" t="s">
        <v>1100</v>
      </c>
      <c r="E1742" s="36">
        <v>430000</v>
      </c>
      <c r="F1742" s="33"/>
      <c r="H1742" s="36">
        <v>430000</v>
      </c>
    </row>
    <row r="1743" spans="1:8" s="1" customFormat="1" ht="15.75" x14ac:dyDescent="0.25">
      <c r="A1743" s="2">
        <v>117</v>
      </c>
      <c r="B1743" s="4" t="s">
        <v>526</v>
      </c>
      <c r="C1743" s="34" t="s">
        <v>874</v>
      </c>
      <c r="D1743" s="35" t="s">
        <v>1100</v>
      </c>
      <c r="E1743" s="36">
        <v>430000</v>
      </c>
      <c r="F1743" s="33"/>
      <c r="H1743" s="36">
        <v>430000</v>
      </c>
    </row>
    <row r="1744" spans="1:8" s="1" customFormat="1" ht="15.75" x14ac:dyDescent="0.25">
      <c r="A1744" s="33">
        <v>118</v>
      </c>
      <c r="B1744" s="4" t="s">
        <v>527</v>
      </c>
      <c r="C1744" s="34" t="s">
        <v>875</v>
      </c>
      <c r="D1744" s="35" t="s">
        <v>1100</v>
      </c>
      <c r="E1744" s="36">
        <v>430000</v>
      </c>
      <c r="F1744" s="33"/>
      <c r="H1744" s="36">
        <v>430000</v>
      </c>
    </row>
    <row r="1745" spans="1:8" s="1" customFormat="1" ht="15.75" x14ac:dyDescent="0.25">
      <c r="A1745" s="2">
        <v>119</v>
      </c>
      <c r="B1745" s="4" t="s">
        <v>528</v>
      </c>
      <c r="C1745" s="34" t="s">
        <v>876</v>
      </c>
      <c r="D1745" s="35" t="s">
        <v>1100</v>
      </c>
      <c r="E1745" s="36">
        <v>430000</v>
      </c>
      <c r="F1745" s="33"/>
      <c r="H1745" s="36">
        <v>430000</v>
      </c>
    </row>
    <row r="1746" spans="1:8" s="1" customFormat="1" ht="15.75" x14ac:dyDescent="0.25">
      <c r="A1746" s="33">
        <v>120</v>
      </c>
      <c r="B1746" s="4" t="s">
        <v>529</v>
      </c>
      <c r="C1746" s="34" t="s">
        <v>877</v>
      </c>
      <c r="D1746" s="35" t="s">
        <v>1100</v>
      </c>
      <c r="E1746" s="36">
        <v>430000</v>
      </c>
      <c r="F1746" s="33"/>
      <c r="H1746" s="36">
        <v>430000</v>
      </c>
    </row>
    <row r="1747" spans="1:8" s="1" customFormat="1" ht="15.75" x14ac:dyDescent="0.25">
      <c r="A1747" s="2">
        <v>121</v>
      </c>
      <c r="B1747" s="4" t="s">
        <v>530</v>
      </c>
      <c r="C1747" s="34" t="s">
        <v>878</v>
      </c>
      <c r="D1747" s="35" t="s">
        <v>1100</v>
      </c>
      <c r="E1747" s="36">
        <v>430000</v>
      </c>
      <c r="F1747" s="33"/>
      <c r="H1747" s="36">
        <v>430000</v>
      </c>
    </row>
    <row r="1748" spans="1:8" s="1" customFormat="1" ht="15.75" x14ac:dyDescent="0.25">
      <c r="A1748" s="33">
        <v>122</v>
      </c>
      <c r="B1748" s="4" t="s">
        <v>531</v>
      </c>
      <c r="C1748" s="34" t="s">
        <v>879</v>
      </c>
      <c r="D1748" s="35" t="s">
        <v>1100</v>
      </c>
      <c r="E1748" s="36">
        <v>430000</v>
      </c>
      <c r="F1748" s="33"/>
      <c r="H1748" s="36">
        <v>430000</v>
      </c>
    </row>
    <row r="1749" spans="1:8" s="1" customFormat="1" ht="15.75" x14ac:dyDescent="0.25">
      <c r="A1749" s="2">
        <v>123</v>
      </c>
      <c r="B1749" s="4" t="s">
        <v>532</v>
      </c>
      <c r="C1749" s="34" t="s">
        <v>880</v>
      </c>
      <c r="D1749" s="35" t="s">
        <v>1100</v>
      </c>
      <c r="E1749" s="36">
        <v>430000</v>
      </c>
      <c r="F1749" s="33"/>
      <c r="H1749" s="36">
        <v>430000</v>
      </c>
    </row>
    <row r="1750" spans="1:8" s="1" customFormat="1" ht="15.75" x14ac:dyDescent="0.25">
      <c r="A1750" s="33">
        <v>124</v>
      </c>
      <c r="B1750" s="4" t="s">
        <v>533</v>
      </c>
      <c r="C1750" s="34" t="s">
        <v>881</v>
      </c>
      <c r="D1750" s="35" t="s">
        <v>1100</v>
      </c>
      <c r="E1750" s="36">
        <v>430000</v>
      </c>
      <c r="F1750" s="33"/>
      <c r="H1750" s="36">
        <v>430000</v>
      </c>
    </row>
    <row r="1751" spans="1:8" s="1" customFormat="1" ht="15.75" x14ac:dyDescent="0.25">
      <c r="A1751" s="2">
        <v>125</v>
      </c>
      <c r="B1751" s="4" t="s">
        <v>534</v>
      </c>
      <c r="C1751" s="34" t="s">
        <v>882</v>
      </c>
      <c r="D1751" s="35" t="s">
        <v>1095</v>
      </c>
      <c r="E1751" s="36">
        <v>935000</v>
      </c>
      <c r="F1751" s="33"/>
      <c r="H1751" s="36">
        <v>935000</v>
      </c>
    </row>
    <row r="1752" spans="1:8" s="1" customFormat="1" ht="15.75" x14ac:dyDescent="0.25">
      <c r="A1752" s="33">
        <v>126</v>
      </c>
      <c r="B1752" s="4" t="s">
        <v>535</v>
      </c>
      <c r="C1752" s="34" t="s">
        <v>883</v>
      </c>
      <c r="D1752" s="35" t="s">
        <v>1100</v>
      </c>
      <c r="E1752" s="36">
        <v>430000</v>
      </c>
      <c r="F1752" s="33"/>
      <c r="H1752" s="36">
        <v>430000</v>
      </c>
    </row>
    <row r="1753" spans="1:8" s="1" customFormat="1" ht="15.75" x14ac:dyDescent="0.25">
      <c r="A1753" s="2">
        <v>127</v>
      </c>
      <c r="B1753" s="4" t="s">
        <v>536</v>
      </c>
      <c r="C1753" s="34" t="s">
        <v>884</v>
      </c>
      <c r="D1753" s="35" t="s">
        <v>55</v>
      </c>
      <c r="E1753" s="36">
        <v>370000</v>
      </c>
      <c r="F1753" s="33"/>
      <c r="H1753" s="36">
        <v>370000</v>
      </c>
    </row>
    <row r="1754" spans="1:8" s="1" customFormat="1" ht="15.75" x14ac:dyDescent="0.25">
      <c r="A1754" s="33">
        <v>128</v>
      </c>
      <c r="B1754" s="4" t="s">
        <v>537</v>
      </c>
      <c r="C1754" s="34" t="s">
        <v>885</v>
      </c>
      <c r="D1754" s="35" t="s">
        <v>19</v>
      </c>
      <c r="E1754" s="36">
        <v>560000</v>
      </c>
      <c r="F1754" s="33"/>
      <c r="H1754" s="36">
        <v>560000</v>
      </c>
    </row>
    <row r="1755" spans="1:8" s="1" customFormat="1" ht="15.75" x14ac:dyDescent="0.25">
      <c r="A1755" s="2">
        <v>129</v>
      </c>
      <c r="B1755" s="4" t="s">
        <v>538</v>
      </c>
      <c r="C1755" s="34" t="s">
        <v>885</v>
      </c>
      <c r="D1755" s="35" t="s">
        <v>16</v>
      </c>
      <c r="E1755" s="36">
        <v>400000</v>
      </c>
      <c r="F1755" s="33"/>
      <c r="H1755" s="36">
        <v>400000</v>
      </c>
    </row>
    <row r="1756" spans="1:8" s="1" customFormat="1" ht="15.75" x14ac:dyDescent="0.25">
      <c r="A1756" s="33">
        <v>130</v>
      </c>
      <c r="B1756" s="4" t="s">
        <v>539</v>
      </c>
      <c r="C1756" s="34" t="s">
        <v>886</v>
      </c>
      <c r="D1756" s="35" t="s">
        <v>1100</v>
      </c>
      <c r="E1756" s="36">
        <v>430000</v>
      </c>
      <c r="F1756" s="33"/>
      <c r="H1756" s="36">
        <v>430000</v>
      </c>
    </row>
    <row r="1757" spans="1:8" s="1" customFormat="1" ht="15.75" x14ac:dyDescent="0.25">
      <c r="A1757" s="2">
        <v>131</v>
      </c>
      <c r="B1757" s="4" t="s">
        <v>540</v>
      </c>
      <c r="C1757" s="34" t="s">
        <v>887</v>
      </c>
      <c r="D1757" s="35" t="s">
        <v>1100</v>
      </c>
      <c r="E1757" s="36">
        <v>430000</v>
      </c>
      <c r="F1757" s="33"/>
      <c r="H1757" s="36">
        <v>430000</v>
      </c>
    </row>
    <row r="1758" spans="1:8" s="1" customFormat="1" ht="15.75" x14ac:dyDescent="0.25">
      <c r="A1758" s="33">
        <v>132</v>
      </c>
      <c r="B1758" s="4" t="s">
        <v>541</v>
      </c>
      <c r="C1758" s="34" t="s">
        <v>888</v>
      </c>
      <c r="D1758" s="35" t="s">
        <v>1100</v>
      </c>
      <c r="E1758" s="36">
        <v>430000</v>
      </c>
      <c r="F1758" s="33"/>
      <c r="H1758" s="36">
        <v>430000</v>
      </c>
    </row>
    <row r="1759" spans="1:8" s="1" customFormat="1" ht="15.75" x14ac:dyDescent="0.25">
      <c r="A1759" s="2">
        <v>133</v>
      </c>
      <c r="B1759" s="4" t="s">
        <v>542</v>
      </c>
      <c r="C1759" s="34" t="s">
        <v>889</v>
      </c>
      <c r="D1759" s="35" t="s">
        <v>1100</v>
      </c>
      <c r="E1759" s="36">
        <v>430000</v>
      </c>
      <c r="F1759" s="33"/>
      <c r="H1759" s="36">
        <v>430000</v>
      </c>
    </row>
    <row r="1760" spans="1:8" s="1" customFormat="1" ht="15.75" x14ac:dyDescent="0.25">
      <c r="A1760" s="33">
        <v>134</v>
      </c>
      <c r="B1760" s="4" t="s">
        <v>543</v>
      </c>
      <c r="C1760" s="34" t="s">
        <v>890</v>
      </c>
      <c r="D1760" s="35" t="s">
        <v>1100</v>
      </c>
      <c r="E1760" s="36">
        <v>430000</v>
      </c>
      <c r="F1760" s="33"/>
      <c r="H1760" s="36">
        <v>430000</v>
      </c>
    </row>
    <row r="1761" spans="1:11" s="1" customFormat="1" ht="15.75" x14ac:dyDescent="0.25">
      <c r="A1761" s="2">
        <v>135</v>
      </c>
      <c r="B1761" s="4" t="s">
        <v>544</v>
      </c>
      <c r="C1761" s="34" t="s">
        <v>891</v>
      </c>
      <c r="D1761" s="35" t="s">
        <v>16</v>
      </c>
      <c r="E1761" s="36">
        <v>400000</v>
      </c>
      <c r="F1761" s="33"/>
      <c r="H1761" s="36">
        <v>400000</v>
      </c>
      <c r="K1761" s="1">
        <f>640*3</f>
        <v>1920</v>
      </c>
    </row>
    <row r="1762" spans="1:11" s="1" customFormat="1" ht="15.75" x14ac:dyDescent="0.25">
      <c r="A1762" s="33">
        <v>136</v>
      </c>
      <c r="B1762" s="4" t="s">
        <v>545</v>
      </c>
      <c r="C1762" s="34" t="s">
        <v>892</v>
      </c>
      <c r="D1762" s="35" t="s">
        <v>16</v>
      </c>
      <c r="E1762" s="36">
        <v>400000</v>
      </c>
      <c r="F1762" s="33"/>
      <c r="H1762" s="36">
        <v>400000</v>
      </c>
    </row>
    <row r="1763" spans="1:11" s="1" customFormat="1" ht="15.75" x14ac:dyDescent="0.25">
      <c r="A1763" s="2">
        <v>137</v>
      </c>
      <c r="B1763" s="4" t="s">
        <v>546</v>
      </c>
      <c r="C1763" s="34" t="s">
        <v>893</v>
      </c>
      <c r="D1763" s="35" t="s">
        <v>1100</v>
      </c>
      <c r="E1763" s="36">
        <v>430000</v>
      </c>
      <c r="F1763" s="33"/>
      <c r="H1763" s="36">
        <v>430000</v>
      </c>
    </row>
    <row r="1764" spans="1:11" s="1" customFormat="1" ht="15.75" x14ac:dyDescent="0.25">
      <c r="A1764" s="33">
        <v>138</v>
      </c>
      <c r="B1764" s="4" t="s">
        <v>547</v>
      </c>
      <c r="C1764" s="34" t="s">
        <v>894</v>
      </c>
      <c r="D1764" s="35" t="s">
        <v>1100</v>
      </c>
      <c r="E1764" s="36">
        <v>430000</v>
      </c>
      <c r="F1764" s="33"/>
      <c r="H1764" s="36">
        <v>430000</v>
      </c>
    </row>
    <row r="1765" spans="1:11" s="1" customFormat="1" ht="15.75" x14ac:dyDescent="0.25">
      <c r="A1765" s="2">
        <v>139</v>
      </c>
      <c r="B1765" s="4" t="s">
        <v>548</v>
      </c>
      <c r="C1765" s="34" t="s">
        <v>895</v>
      </c>
      <c r="D1765" s="35" t="s">
        <v>1100</v>
      </c>
      <c r="E1765" s="36">
        <v>430000</v>
      </c>
      <c r="F1765" s="33"/>
      <c r="H1765" s="36">
        <v>430000</v>
      </c>
    </row>
    <row r="1766" spans="1:11" s="1" customFormat="1" ht="15.75" x14ac:dyDescent="0.25">
      <c r="A1766" s="33">
        <v>140</v>
      </c>
      <c r="B1766" s="4" t="s">
        <v>549</v>
      </c>
      <c r="C1766" s="34" t="s">
        <v>896</v>
      </c>
      <c r="D1766" s="35" t="s">
        <v>1100</v>
      </c>
      <c r="E1766" s="36">
        <v>430000</v>
      </c>
      <c r="F1766" s="33"/>
      <c r="H1766" s="36">
        <v>430000</v>
      </c>
    </row>
    <row r="1767" spans="1:11" s="1" customFormat="1" ht="15.75" x14ac:dyDescent="0.25">
      <c r="A1767" s="2">
        <v>141</v>
      </c>
      <c r="B1767" s="4" t="s">
        <v>550</v>
      </c>
      <c r="C1767" s="34" t="s">
        <v>897</v>
      </c>
      <c r="D1767" s="35" t="s">
        <v>1100</v>
      </c>
      <c r="E1767" s="36">
        <v>430000</v>
      </c>
      <c r="F1767" s="33"/>
      <c r="H1767" s="36">
        <v>430000</v>
      </c>
    </row>
    <row r="1768" spans="1:11" s="1" customFormat="1" ht="15.75" x14ac:dyDescent="0.25">
      <c r="A1768" s="33">
        <v>142</v>
      </c>
      <c r="B1768" s="4" t="s">
        <v>551</v>
      </c>
      <c r="C1768" s="34" t="s">
        <v>898</v>
      </c>
      <c r="D1768" s="35" t="s">
        <v>1100</v>
      </c>
      <c r="E1768" s="36">
        <v>430000</v>
      </c>
      <c r="F1768" s="33"/>
      <c r="H1768" s="36">
        <v>430000</v>
      </c>
    </row>
    <row r="1769" spans="1:11" s="1" customFormat="1" ht="15.75" x14ac:dyDescent="0.25">
      <c r="A1769" s="2">
        <v>143</v>
      </c>
      <c r="B1769" s="4" t="s">
        <v>552</v>
      </c>
      <c r="C1769" s="34" t="s">
        <v>899</v>
      </c>
      <c r="D1769" s="35" t="s">
        <v>1100</v>
      </c>
      <c r="E1769" s="36">
        <v>430000</v>
      </c>
      <c r="F1769" s="33"/>
      <c r="H1769" s="36">
        <v>430000</v>
      </c>
    </row>
    <row r="1770" spans="1:11" s="1" customFormat="1" ht="15.75" x14ac:dyDescent="0.25">
      <c r="A1770" s="33">
        <v>144</v>
      </c>
      <c r="B1770" s="4" t="s">
        <v>553</v>
      </c>
      <c r="C1770" s="34" t="s">
        <v>900</v>
      </c>
      <c r="D1770" s="35" t="s">
        <v>1100</v>
      </c>
      <c r="E1770" s="36">
        <v>430000</v>
      </c>
      <c r="F1770" s="33"/>
      <c r="H1770" s="36">
        <v>430000</v>
      </c>
    </row>
    <row r="1771" spans="1:11" s="1" customFormat="1" ht="15.75" x14ac:dyDescent="0.25">
      <c r="A1771" s="2">
        <v>145</v>
      </c>
      <c r="B1771" s="4" t="s">
        <v>554</v>
      </c>
      <c r="C1771" s="34" t="s">
        <v>901</v>
      </c>
      <c r="D1771" s="35" t="s">
        <v>1100</v>
      </c>
      <c r="E1771" s="36">
        <v>430000</v>
      </c>
      <c r="F1771" s="33"/>
      <c r="G1771" s="36">
        <v>430000</v>
      </c>
    </row>
    <row r="1772" spans="1:11" s="1" customFormat="1" ht="15.75" x14ac:dyDescent="0.25">
      <c r="A1772" s="33">
        <v>146</v>
      </c>
      <c r="B1772" s="4" t="s">
        <v>555</v>
      </c>
      <c r="C1772" s="34" t="s">
        <v>902</v>
      </c>
      <c r="D1772" s="35" t="s">
        <v>19</v>
      </c>
      <c r="E1772" s="36">
        <v>560000</v>
      </c>
      <c r="F1772" s="33"/>
      <c r="G1772" s="36">
        <v>560000</v>
      </c>
    </row>
    <row r="1773" spans="1:11" s="1" customFormat="1" ht="15.75" x14ac:dyDescent="0.25">
      <c r="A1773" s="2">
        <v>147</v>
      </c>
      <c r="B1773" s="4" t="s">
        <v>556</v>
      </c>
      <c r="C1773" s="34" t="s">
        <v>903</v>
      </c>
      <c r="D1773" s="35" t="s">
        <v>19</v>
      </c>
      <c r="E1773" s="36">
        <v>560000</v>
      </c>
      <c r="F1773" s="33"/>
      <c r="G1773" s="36">
        <v>560000</v>
      </c>
    </row>
    <row r="1774" spans="1:11" s="1" customFormat="1" ht="15.75" x14ac:dyDescent="0.25">
      <c r="A1774" s="33">
        <v>148</v>
      </c>
      <c r="B1774" s="4" t="s">
        <v>557</v>
      </c>
      <c r="C1774" s="34" t="s">
        <v>904</v>
      </c>
      <c r="D1774" s="35" t="s">
        <v>1100</v>
      </c>
      <c r="E1774" s="36">
        <v>430000</v>
      </c>
      <c r="F1774" s="33"/>
      <c r="G1774" s="36">
        <v>430000</v>
      </c>
    </row>
    <row r="1775" spans="1:11" s="1" customFormat="1" ht="15.75" x14ac:dyDescent="0.25">
      <c r="A1775" s="2">
        <v>149</v>
      </c>
      <c r="B1775" s="4" t="s">
        <v>558</v>
      </c>
      <c r="C1775" s="34" t="s">
        <v>905</v>
      </c>
      <c r="D1775" s="35" t="s">
        <v>16</v>
      </c>
      <c r="E1775" s="36">
        <v>400000</v>
      </c>
      <c r="F1775" s="33"/>
      <c r="G1775" s="36">
        <v>400000</v>
      </c>
    </row>
    <row r="1776" spans="1:11" s="1" customFormat="1" ht="15.75" x14ac:dyDescent="0.25">
      <c r="A1776" s="33">
        <v>150</v>
      </c>
      <c r="B1776" s="4" t="s">
        <v>559</v>
      </c>
      <c r="C1776" s="34" t="s">
        <v>906</v>
      </c>
      <c r="D1776" s="35" t="s">
        <v>1100</v>
      </c>
      <c r="E1776" s="36">
        <v>430000</v>
      </c>
      <c r="F1776" s="33"/>
      <c r="G1776" s="36">
        <v>430000</v>
      </c>
    </row>
    <row r="1777" spans="1:7" s="1" customFormat="1" ht="15.75" x14ac:dyDescent="0.25">
      <c r="A1777" s="2">
        <v>151</v>
      </c>
      <c r="B1777" s="4" t="s">
        <v>560</v>
      </c>
      <c r="C1777" s="34" t="s">
        <v>907</v>
      </c>
      <c r="D1777" s="35" t="s">
        <v>1100</v>
      </c>
      <c r="E1777" s="36">
        <v>430000</v>
      </c>
      <c r="F1777" s="33"/>
      <c r="G1777" s="36">
        <v>430000</v>
      </c>
    </row>
    <row r="1778" spans="1:7" s="1" customFormat="1" ht="15.75" x14ac:dyDescent="0.25">
      <c r="A1778" s="33">
        <v>152</v>
      </c>
      <c r="B1778" s="4" t="s">
        <v>561</v>
      </c>
      <c r="C1778" s="34" t="s">
        <v>908</v>
      </c>
      <c r="D1778" s="35" t="s">
        <v>1100</v>
      </c>
      <c r="E1778" s="36">
        <v>430000</v>
      </c>
      <c r="F1778" s="33"/>
      <c r="G1778" s="36">
        <v>430000</v>
      </c>
    </row>
    <row r="1779" spans="1:7" s="1" customFormat="1" ht="15.75" x14ac:dyDescent="0.25">
      <c r="A1779" s="2">
        <v>153</v>
      </c>
      <c r="B1779" s="4" t="s">
        <v>562</v>
      </c>
      <c r="C1779" s="34" t="s">
        <v>909</v>
      </c>
      <c r="D1779" s="35" t="s">
        <v>1100</v>
      </c>
      <c r="E1779" s="36">
        <v>430000</v>
      </c>
      <c r="F1779" s="33"/>
      <c r="G1779" s="36">
        <v>430000</v>
      </c>
    </row>
    <row r="1780" spans="1:7" s="1" customFormat="1" ht="15.75" x14ac:dyDescent="0.25">
      <c r="A1780" s="33">
        <v>154</v>
      </c>
      <c r="B1780" s="4" t="s">
        <v>563</v>
      </c>
      <c r="C1780" s="34" t="s">
        <v>910</v>
      </c>
      <c r="D1780" s="35" t="s">
        <v>1100</v>
      </c>
      <c r="E1780" s="36">
        <v>430000</v>
      </c>
      <c r="F1780" s="33"/>
      <c r="G1780" s="36">
        <v>430000</v>
      </c>
    </row>
    <row r="1781" spans="1:7" s="1" customFormat="1" ht="15.75" x14ac:dyDescent="0.25">
      <c r="A1781" s="2">
        <v>155</v>
      </c>
      <c r="B1781" s="4" t="s">
        <v>564</v>
      </c>
      <c r="C1781" s="34" t="s">
        <v>911</v>
      </c>
      <c r="D1781" s="35" t="s">
        <v>1100</v>
      </c>
      <c r="E1781" s="36">
        <v>430000</v>
      </c>
      <c r="F1781" s="33"/>
      <c r="G1781" s="36">
        <v>430000</v>
      </c>
    </row>
    <row r="1782" spans="1:7" s="1" customFormat="1" ht="15.75" x14ac:dyDescent="0.25">
      <c r="A1782" s="33">
        <v>156</v>
      </c>
      <c r="B1782" s="4" t="s">
        <v>565</v>
      </c>
      <c r="C1782" s="34" t="s">
        <v>912</v>
      </c>
      <c r="D1782" s="35" t="s">
        <v>1100</v>
      </c>
      <c r="E1782" s="36">
        <v>430000</v>
      </c>
      <c r="F1782" s="33"/>
      <c r="G1782" s="36">
        <v>430000</v>
      </c>
    </row>
    <row r="1783" spans="1:7" s="1" customFormat="1" ht="15.75" x14ac:dyDescent="0.25">
      <c r="A1783" s="2">
        <v>157</v>
      </c>
      <c r="B1783" s="4" t="s">
        <v>566</v>
      </c>
      <c r="C1783" s="34" t="s">
        <v>913</v>
      </c>
      <c r="D1783" s="35" t="s">
        <v>1100</v>
      </c>
      <c r="E1783" s="36">
        <v>430000</v>
      </c>
      <c r="F1783" s="33"/>
      <c r="G1783" s="36">
        <v>430000</v>
      </c>
    </row>
    <row r="1784" spans="1:7" s="1" customFormat="1" ht="15.75" x14ac:dyDescent="0.25">
      <c r="A1784" s="33">
        <v>158</v>
      </c>
      <c r="B1784" s="4" t="s">
        <v>567</v>
      </c>
      <c r="C1784" s="34" t="s">
        <v>914</v>
      </c>
      <c r="D1784" s="35" t="s">
        <v>1100</v>
      </c>
      <c r="E1784" s="36">
        <v>430000</v>
      </c>
      <c r="F1784" s="33"/>
      <c r="G1784" s="36">
        <v>430000</v>
      </c>
    </row>
    <row r="1785" spans="1:7" s="1" customFormat="1" ht="15.75" x14ac:dyDescent="0.25">
      <c r="A1785" s="2">
        <v>159</v>
      </c>
      <c r="B1785" s="4" t="s">
        <v>568</v>
      </c>
      <c r="C1785" s="34" t="s">
        <v>915</v>
      </c>
      <c r="D1785" s="35" t="s">
        <v>1100</v>
      </c>
      <c r="E1785" s="36">
        <v>430000</v>
      </c>
      <c r="F1785" s="33"/>
      <c r="G1785" s="36">
        <v>430000</v>
      </c>
    </row>
    <row r="1786" spans="1:7" s="1" customFormat="1" ht="15.75" x14ac:dyDescent="0.25">
      <c r="A1786" s="33">
        <v>160</v>
      </c>
      <c r="B1786" s="4" t="s">
        <v>569</v>
      </c>
      <c r="C1786" s="34" t="s">
        <v>916</v>
      </c>
      <c r="D1786" s="35" t="s">
        <v>1100</v>
      </c>
      <c r="E1786" s="36">
        <v>430000</v>
      </c>
      <c r="F1786" s="33"/>
      <c r="G1786" s="36">
        <v>430000</v>
      </c>
    </row>
    <row r="1787" spans="1:7" s="1" customFormat="1" ht="15.75" x14ac:dyDescent="0.25">
      <c r="A1787" s="2">
        <v>161</v>
      </c>
      <c r="B1787" s="4" t="s">
        <v>570</v>
      </c>
      <c r="C1787" s="34" t="s">
        <v>917</v>
      </c>
      <c r="D1787" s="35" t="s">
        <v>1100</v>
      </c>
      <c r="E1787" s="36">
        <v>430000</v>
      </c>
      <c r="F1787" s="33"/>
      <c r="G1787" s="36">
        <v>430000</v>
      </c>
    </row>
    <row r="1788" spans="1:7" s="1" customFormat="1" ht="15.75" x14ac:dyDescent="0.25">
      <c r="A1788" s="33">
        <v>162</v>
      </c>
      <c r="B1788" s="4" t="s">
        <v>571</v>
      </c>
      <c r="C1788" s="34" t="s">
        <v>918</v>
      </c>
      <c r="D1788" s="35" t="s">
        <v>1100</v>
      </c>
      <c r="E1788" s="36">
        <v>430000</v>
      </c>
      <c r="F1788" s="33"/>
      <c r="G1788" s="36">
        <v>430000</v>
      </c>
    </row>
    <row r="1789" spans="1:7" s="1" customFormat="1" ht="15.75" x14ac:dyDescent="0.25">
      <c r="A1789" s="2">
        <v>163</v>
      </c>
      <c r="B1789" s="4" t="s">
        <v>572</v>
      </c>
      <c r="C1789" s="34" t="s">
        <v>919</v>
      </c>
      <c r="D1789" s="35" t="s">
        <v>1100</v>
      </c>
      <c r="E1789" s="36">
        <v>430000</v>
      </c>
      <c r="F1789" s="33"/>
      <c r="G1789" s="36">
        <v>430000</v>
      </c>
    </row>
    <row r="1790" spans="1:7" s="1" customFormat="1" ht="15.75" x14ac:dyDescent="0.25">
      <c r="A1790" s="33">
        <v>164</v>
      </c>
      <c r="B1790" s="4" t="s">
        <v>573</v>
      </c>
      <c r="C1790" s="34" t="s">
        <v>920</v>
      </c>
      <c r="D1790" s="35" t="s">
        <v>1096</v>
      </c>
      <c r="E1790" s="36">
        <v>480000</v>
      </c>
      <c r="F1790" s="33"/>
      <c r="G1790" s="36">
        <v>480000</v>
      </c>
    </row>
    <row r="1791" spans="1:7" s="1" customFormat="1" ht="15.75" x14ac:dyDescent="0.25">
      <c r="A1791" s="2">
        <v>165</v>
      </c>
      <c r="B1791" s="4" t="s">
        <v>574</v>
      </c>
      <c r="C1791" s="34" t="s">
        <v>921</v>
      </c>
      <c r="D1791" s="35" t="s">
        <v>1100</v>
      </c>
      <c r="E1791" s="36">
        <v>430000</v>
      </c>
      <c r="F1791" s="33"/>
      <c r="G1791" s="36">
        <v>430000</v>
      </c>
    </row>
    <row r="1792" spans="1:7" s="1" customFormat="1" ht="15.75" x14ac:dyDescent="0.25">
      <c r="A1792" s="33">
        <v>166</v>
      </c>
      <c r="B1792" s="4" t="s">
        <v>575</v>
      </c>
      <c r="C1792" s="34" t="s">
        <v>922</v>
      </c>
      <c r="D1792" s="35" t="s">
        <v>1100</v>
      </c>
      <c r="E1792" s="36">
        <v>430000</v>
      </c>
      <c r="F1792" s="33"/>
      <c r="G1792" s="36">
        <v>430000</v>
      </c>
    </row>
    <row r="1793" spans="1:8" s="1" customFormat="1" ht="15.75" x14ac:dyDescent="0.25">
      <c r="A1793" s="2">
        <v>167</v>
      </c>
      <c r="B1793" s="4" t="s">
        <v>576</v>
      </c>
      <c r="C1793" s="34" t="s">
        <v>923</v>
      </c>
      <c r="D1793" s="35" t="s">
        <v>1100</v>
      </c>
      <c r="E1793" s="36">
        <v>430000</v>
      </c>
      <c r="F1793" s="33"/>
      <c r="G1793" s="36">
        <v>430000</v>
      </c>
    </row>
    <row r="1794" spans="1:8" s="1" customFormat="1" ht="15.75" x14ac:dyDescent="0.25">
      <c r="A1794" s="33">
        <v>168</v>
      </c>
      <c r="B1794" s="4" t="s">
        <v>577</v>
      </c>
      <c r="C1794" s="34" t="s">
        <v>924</v>
      </c>
      <c r="D1794" s="35" t="s">
        <v>1100</v>
      </c>
      <c r="E1794" s="36">
        <v>430000</v>
      </c>
      <c r="F1794" s="33"/>
      <c r="G1794" s="36">
        <v>430000</v>
      </c>
    </row>
    <row r="1795" spans="1:8" s="1" customFormat="1" ht="15.75" x14ac:dyDescent="0.25">
      <c r="A1795" s="2">
        <v>169</v>
      </c>
      <c r="B1795" s="4" t="s">
        <v>578</v>
      </c>
      <c r="C1795" s="34" t="s">
        <v>925</v>
      </c>
      <c r="D1795" s="35" t="s">
        <v>1100</v>
      </c>
      <c r="E1795" s="36">
        <v>430000</v>
      </c>
      <c r="F1795" s="33"/>
      <c r="G1795" s="36">
        <v>430000</v>
      </c>
    </row>
    <row r="1796" spans="1:8" s="1" customFormat="1" ht="15.75" x14ac:dyDescent="0.25">
      <c r="A1796" s="33">
        <v>170</v>
      </c>
      <c r="B1796" s="4" t="s">
        <v>579</v>
      </c>
      <c r="C1796" s="34" t="s">
        <v>926</v>
      </c>
      <c r="D1796" s="35" t="s">
        <v>1100</v>
      </c>
      <c r="E1796" s="36">
        <v>430000</v>
      </c>
      <c r="F1796" s="33"/>
      <c r="G1796" s="36">
        <v>430000</v>
      </c>
    </row>
    <row r="1797" spans="1:8" s="1" customFormat="1" ht="15.75" x14ac:dyDescent="0.25">
      <c r="A1797" s="2">
        <v>171</v>
      </c>
      <c r="B1797" s="4" t="s">
        <v>580</v>
      </c>
      <c r="C1797" s="34" t="s">
        <v>927</v>
      </c>
      <c r="D1797" s="35" t="s">
        <v>1100</v>
      </c>
      <c r="E1797" s="36">
        <v>430000</v>
      </c>
      <c r="F1797" s="33"/>
      <c r="G1797" s="36">
        <v>430000</v>
      </c>
    </row>
    <row r="1798" spans="1:8" s="1" customFormat="1" ht="15.75" x14ac:dyDescent="0.25">
      <c r="A1798" s="33">
        <v>172</v>
      </c>
      <c r="B1798" s="4" t="s">
        <v>581</v>
      </c>
      <c r="C1798" s="34" t="s">
        <v>928</v>
      </c>
      <c r="D1798" s="35" t="s">
        <v>1100</v>
      </c>
      <c r="E1798" s="36">
        <v>430000</v>
      </c>
      <c r="F1798" s="33"/>
      <c r="H1798" s="36">
        <v>430000</v>
      </c>
    </row>
    <row r="1799" spans="1:8" s="1" customFormat="1" ht="15.75" x14ac:dyDescent="0.25">
      <c r="A1799" s="2">
        <v>173</v>
      </c>
      <c r="B1799" s="4" t="s">
        <v>582</v>
      </c>
      <c r="C1799" s="34" t="s">
        <v>929</v>
      </c>
      <c r="D1799" s="35" t="s">
        <v>1100</v>
      </c>
      <c r="E1799" s="36">
        <v>430000</v>
      </c>
      <c r="F1799" s="33"/>
      <c r="H1799" s="36">
        <v>430000</v>
      </c>
    </row>
    <row r="1800" spans="1:8" s="1" customFormat="1" ht="15.75" x14ac:dyDescent="0.25">
      <c r="A1800" s="33">
        <v>174</v>
      </c>
      <c r="B1800" s="4" t="s">
        <v>583</v>
      </c>
      <c r="C1800" s="34" t="s">
        <v>930</v>
      </c>
      <c r="D1800" s="35" t="s">
        <v>1100</v>
      </c>
      <c r="E1800" s="36">
        <v>430000</v>
      </c>
      <c r="F1800" s="33"/>
      <c r="H1800" s="36">
        <v>430000</v>
      </c>
    </row>
    <row r="1801" spans="1:8" s="1" customFormat="1" ht="15.75" x14ac:dyDescent="0.25">
      <c r="A1801" s="2">
        <v>175</v>
      </c>
      <c r="B1801" s="4" t="s">
        <v>584</v>
      </c>
      <c r="C1801" s="34" t="s">
        <v>931</v>
      </c>
      <c r="D1801" s="35" t="s">
        <v>1100</v>
      </c>
      <c r="E1801" s="36">
        <v>430000</v>
      </c>
      <c r="F1801" s="33"/>
      <c r="H1801" s="36">
        <v>430000</v>
      </c>
    </row>
    <row r="1802" spans="1:8" s="1" customFormat="1" ht="15.75" x14ac:dyDescent="0.25">
      <c r="A1802" s="33">
        <v>176</v>
      </c>
      <c r="B1802" s="4" t="s">
        <v>585</v>
      </c>
      <c r="C1802" s="34" t="s">
        <v>932</v>
      </c>
      <c r="D1802" s="35" t="s">
        <v>1100</v>
      </c>
      <c r="E1802" s="36">
        <v>430000</v>
      </c>
      <c r="F1802" s="33"/>
      <c r="H1802" s="36">
        <v>430000</v>
      </c>
    </row>
    <row r="1803" spans="1:8" s="1" customFormat="1" ht="15.75" x14ac:dyDescent="0.25">
      <c r="A1803" s="2">
        <v>177</v>
      </c>
      <c r="B1803" s="4" t="s">
        <v>586</v>
      </c>
      <c r="C1803" s="34" t="s">
        <v>799</v>
      </c>
      <c r="D1803" s="35" t="s">
        <v>1100</v>
      </c>
      <c r="E1803" s="36">
        <v>430000</v>
      </c>
      <c r="F1803" s="33"/>
      <c r="H1803" s="36">
        <v>430000</v>
      </c>
    </row>
    <row r="1804" spans="1:8" s="1" customFormat="1" ht="15.75" x14ac:dyDescent="0.25">
      <c r="A1804" s="33">
        <v>178</v>
      </c>
      <c r="B1804" s="4" t="s">
        <v>587</v>
      </c>
      <c r="C1804" s="34" t="s">
        <v>933</v>
      </c>
      <c r="D1804" s="35" t="s">
        <v>1100</v>
      </c>
      <c r="E1804" s="36">
        <v>430000</v>
      </c>
      <c r="F1804" s="33"/>
      <c r="H1804" s="36">
        <v>430000</v>
      </c>
    </row>
    <row r="1805" spans="1:8" s="1" customFormat="1" ht="15.75" x14ac:dyDescent="0.25">
      <c r="A1805" s="2">
        <v>179</v>
      </c>
      <c r="B1805" s="4" t="s">
        <v>588</v>
      </c>
      <c r="C1805" s="34" t="s">
        <v>934</v>
      </c>
      <c r="D1805" s="35" t="s">
        <v>1100</v>
      </c>
      <c r="E1805" s="36">
        <v>430000</v>
      </c>
      <c r="F1805" s="33"/>
      <c r="H1805" s="36">
        <v>430000</v>
      </c>
    </row>
    <row r="1806" spans="1:8" s="1" customFormat="1" ht="15.75" x14ac:dyDescent="0.25">
      <c r="A1806" s="33">
        <v>180</v>
      </c>
      <c r="B1806" s="4" t="s">
        <v>589</v>
      </c>
      <c r="C1806" s="34" t="s">
        <v>935</v>
      </c>
      <c r="D1806" s="35" t="s">
        <v>1100</v>
      </c>
      <c r="E1806" s="36">
        <v>430000</v>
      </c>
      <c r="F1806" s="33"/>
      <c r="H1806" s="36">
        <v>430000</v>
      </c>
    </row>
    <row r="1807" spans="1:8" s="1" customFormat="1" ht="15.75" x14ac:dyDescent="0.25">
      <c r="A1807" s="2">
        <v>181</v>
      </c>
      <c r="B1807" s="4" t="s">
        <v>590</v>
      </c>
      <c r="C1807" s="34" t="s">
        <v>936</v>
      </c>
      <c r="D1807" s="35" t="s">
        <v>1100</v>
      </c>
      <c r="E1807" s="36">
        <v>430000</v>
      </c>
      <c r="F1807" s="33"/>
      <c r="H1807" s="36">
        <v>430000</v>
      </c>
    </row>
    <row r="1808" spans="1:8" s="1" customFormat="1" ht="15.75" x14ac:dyDescent="0.25">
      <c r="A1808" s="33">
        <v>182</v>
      </c>
      <c r="B1808" s="4" t="s">
        <v>591</v>
      </c>
      <c r="C1808" s="34" t="s">
        <v>937</v>
      </c>
      <c r="D1808" s="35" t="s">
        <v>1100</v>
      </c>
      <c r="E1808" s="36">
        <v>430000</v>
      </c>
      <c r="F1808" s="33"/>
      <c r="H1808" s="36">
        <v>430000</v>
      </c>
    </row>
    <row r="1809" spans="1:8" s="1" customFormat="1" ht="15.75" x14ac:dyDescent="0.25">
      <c r="A1809" s="2">
        <v>183</v>
      </c>
      <c r="B1809" s="4" t="s">
        <v>592</v>
      </c>
      <c r="C1809" s="34" t="s">
        <v>938</v>
      </c>
      <c r="D1809" s="35" t="s">
        <v>1100</v>
      </c>
      <c r="E1809" s="36">
        <v>430000</v>
      </c>
      <c r="F1809" s="33"/>
      <c r="H1809" s="36">
        <v>430000</v>
      </c>
    </row>
    <row r="1810" spans="1:8" s="1" customFormat="1" ht="15.75" x14ac:dyDescent="0.25">
      <c r="A1810" s="33">
        <v>184</v>
      </c>
      <c r="B1810" s="4" t="s">
        <v>593</v>
      </c>
      <c r="C1810" s="34" t="s">
        <v>939</v>
      </c>
      <c r="D1810" s="35" t="s">
        <v>1100</v>
      </c>
      <c r="E1810" s="36">
        <v>430000</v>
      </c>
      <c r="F1810" s="33"/>
      <c r="H1810" s="36">
        <v>430000</v>
      </c>
    </row>
    <row r="1811" spans="1:8" s="1" customFormat="1" ht="15.75" x14ac:dyDescent="0.25">
      <c r="A1811" s="2">
        <v>185</v>
      </c>
      <c r="B1811" s="4" t="s">
        <v>594</v>
      </c>
      <c r="C1811" s="34" t="s">
        <v>940</v>
      </c>
      <c r="D1811" s="35" t="s">
        <v>1096</v>
      </c>
      <c r="E1811" s="36">
        <v>480000</v>
      </c>
      <c r="F1811" s="33"/>
      <c r="H1811" s="36">
        <v>480000</v>
      </c>
    </row>
    <row r="1812" spans="1:8" s="1" customFormat="1" ht="15.75" x14ac:dyDescent="0.25">
      <c r="A1812" s="33">
        <v>186</v>
      </c>
      <c r="B1812" s="4" t="s">
        <v>595</v>
      </c>
      <c r="C1812" s="34" t="s">
        <v>941</v>
      </c>
      <c r="D1812" s="35" t="s">
        <v>19</v>
      </c>
      <c r="E1812" s="36">
        <v>560000</v>
      </c>
      <c r="F1812" s="33"/>
      <c r="H1812" s="36">
        <v>560000</v>
      </c>
    </row>
    <row r="1813" spans="1:8" s="1" customFormat="1" ht="15.75" x14ac:dyDescent="0.25">
      <c r="A1813" s="2">
        <v>187</v>
      </c>
      <c r="B1813" s="4" t="s">
        <v>596</v>
      </c>
      <c r="C1813" s="34" t="s">
        <v>942</v>
      </c>
      <c r="D1813" s="35" t="s">
        <v>1100</v>
      </c>
      <c r="E1813" s="36">
        <v>430000</v>
      </c>
      <c r="F1813" s="33"/>
      <c r="H1813" s="36">
        <v>430000</v>
      </c>
    </row>
    <row r="1814" spans="1:8" s="1" customFormat="1" ht="15.75" x14ac:dyDescent="0.25">
      <c r="A1814" s="33">
        <v>188</v>
      </c>
      <c r="B1814" s="4" t="s">
        <v>597</v>
      </c>
      <c r="C1814" s="34" t="s">
        <v>943</v>
      </c>
      <c r="D1814" s="35" t="s">
        <v>1100</v>
      </c>
      <c r="E1814" s="36">
        <v>430000</v>
      </c>
      <c r="F1814" s="33"/>
      <c r="H1814" s="36">
        <v>430000</v>
      </c>
    </row>
    <row r="1815" spans="1:8" s="1" customFormat="1" ht="15.75" x14ac:dyDescent="0.25">
      <c r="A1815" s="2">
        <v>189</v>
      </c>
      <c r="B1815" s="4" t="s">
        <v>598</v>
      </c>
      <c r="C1815" s="34" t="s">
        <v>944</v>
      </c>
      <c r="D1815" s="35" t="s">
        <v>1100</v>
      </c>
      <c r="E1815" s="36">
        <v>430000</v>
      </c>
      <c r="F1815" s="33"/>
      <c r="H1815" s="36">
        <v>430000</v>
      </c>
    </row>
    <row r="1816" spans="1:8" s="1" customFormat="1" ht="15.75" x14ac:dyDescent="0.25">
      <c r="A1816" s="33">
        <v>190</v>
      </c>
      <c r="B1816" s="4" t="s">
        <v>599</v>
      </c>
      <c r="C1816" s="34" t="s">
        <v>945</v>
      </c>
      <c r="D1816" s="35" t="s">
        <v>1100</v>
      </c>
      <c r="E1816" s="36">
        <v>430000</v>
      </c>
      <c r="F1816" s="33"/>
      <c r="H1816" s="36">
        <v>430000</v>
      </c>
    </row>
    <row r="1817" spans="1:8" s="1" customFormat="1" ht="15.75" x14ac:dyDescent="0.25">
      <c r="A1817" s="2">
        <v>191</v>
      </c>
      <c r="B1817" s="4" t="s">
        <v>600</v>
      </c>
      <c r="C1817" s="34" t="s">
        <v>946</v>
      </c>
      <c r="D1817" s="35" t="s">
        <v>1100</v>
      </c>
      <c r="E1817" s="36">
        <v>430000</v>
      </c>
      <c r="F1817" s="2"/>
      <c r="H1817" s="36">
        <v>430000</v>
      </c>
    </row>
    <row r="1818" spans="1:8" s="1" customFormat="1" ht="15.75" x14ac:dyDescent="0.25">
      <c r="A1818" s="33">
        <v>192</v>
      </c>
      <c r="B1818" s="4" t="s">
        <v>601</v>
      </c>
      <c r="C1818" s="34" t="s">
        <v>947</v>
      </c>
      <c r="D1818" s="35" t="s">
        <v>1096</v>
      </c>
      <c r="E1818" s="36">
        <v>480000</v>
      </c>
      <c r="F1818" s="2"/>
      <c r="H1818" s="36">
        <v>480000</v>
      </c>
    </row>
    <row r="1819" spans="1:8" s="1" customFormat="1" ht="15.75" x14ac:dyDescent="0.25">
      <c r="A1819" s="2">
        <v>193</v>
      </c>
      <c r="B1819" s="4" t="s">
        <v>602</v>
      </c>
      <c r="C1819" s="34" t="s">
        <v>948</v>
      </c>
      <c r="D1819" s="35" t="s">
        <v>1100</v>
      </c>
      <c r="E1819" s="36">
        <v>430000</v>
      </c>
      <c r="F1819" s="2"/>
      <c r="H1819" s="36">
        <v>430000</v>
      </c>
    </row>
    <row r="1820" spans="1:8" s="1" customFormat="1" ht="15.75" x14ac:dyDescent="0.25">
      <c r="A1820" s="33">
        <v>194</v>
      </c>
      <c r="B1820" s="4" t="s">
        <v>603</v>
      </c>
      <c r="C1820" s="34" t="s">
        <v>949</v>
      </c>
      <c r="D1820" s="35" t="s">
        <v>1100</v>
      </c>
      <c r="E1820" s="36">
        <v>430000</v>
      </c>
      <c r="F1820" s="2"/>
      <c r="H1820" s="36">
        <v>430000</v>
      </c>
    </row>
    <row r="1821" spans="1:8" s="1" customFormat="1" ht="15.75" x14ac:dyDescent="0.25">
      <c r="A1821" s="2">
        <v>195</v>
      </c>
      <c r="B1821" s="4" t="s">
        <v>604</v>
      </c>
      <c r="C1821" s="34" t="s">
        <v>950</v>
      </c>
      <c r="D1821" s="35" t="s">
        <v>1100</v>
      </c>
      <c r="E1821" s="36">
        <v>430000</v>
      </c>
      <c r="F1821" s="2"/>
      <c r="H1821" s="36">
        <v>430000</v>
      </c>
    </row>
    <row r="1822" spans="1:8" s="1" customFormat="1" ht="15.75" x14ac:dyDescent="0.25">
      <c r="A1822" s="33">
        <v>196</v>
      </c>
      <c r="B1822" s="4" t="s">
        <v>605</v>
      </c>
      <c r="C1822" s="34" t="s">
        <v>951</v>
      </c>
      <c r="D1822" s="35" t="s">
        <v>1100</v>
      </c>
      <c r="E1822" s="36">
        <v>430000</v>
      </c>
      <c r="F1822" s="2"/>
      <c r="H1822" s="36">
        <v>430000</v>
      </c>
    </row>
    <row r="1823" spans="1:8" s="1" customFormat="1" ht="15.75" x14ac:dyDescent="0.25">
      <c r="A1823" s="2">
        <v>197</v>
      </c>
      <c r="B1823" s="4" t="s">
        <v>606</v>
      </c>
      <c r="C1823" s="34" t="s">
        <v>952</v>
      </c>
      <c r="D1823" s="35" t="s">
        <v>1100</v>
      </c>
      <c r="E1823" s="36">
        <v>430000</v>
      </c>
      <c r="F1823" s="2"/>
      <c r="H1823" s="36">
        <v>430000</v>
      </c>
    </row>
    <row r="1824" spans="1:8" s="1" customFormat="1" ht="15.75" x14ac:dyDescent="0.25">
      <c r="A1824" s="33">
        <v>198</v>
      </c>
      <c r="B1824" s="4" t="s">
        <v>607</v>
      </c>
      <c r="C1824" s="34" t="s">
        <v>953</v>
      </c>
      <c r="D1824" s="35" t="s">
        <v>1100</v>
      </c>
      <c r="E1824" s="36">
        <v>430000</v>
      </c>
      <c r="F1824" s="2"/>
      <c r="H1824" s="36">
        <v>430000</v>
      </c>
    </row>
    <row r="1825" spans="1:8" s="1" customFormat="1" ht="15.75" x14ac:dyDescent="0.25">
      <c r="A1825" s="2">
        <v>199</v>
      </c>
      <c r="B1825" s="4" t="s">
        <v>608</v>
      </c>
      <c r="C1825" s="34" t="s">
        <v>954</v>
      </c>
      <c r="D1825" s="35" t="s">
        <v>1100</v>
      </c>
      <c r="E1825" s="36">
        <v>430000</v>
      </c>
      <c r="F1825" s="2"/>
      <c r="H1825" s="36">
        <v>430000</v>
      </c>
    </row>
    <row r="1826" spans="1:8" s="1" customFormat="1" ht="15.75" x14ac:dyDescent="0.25">
      <c r="A1826" s="33">
        <v>200</v>
      </c>
      <c r="B1826" s="4" t="s">
        <v>609</v>
      </c>
      <c r="C1826" s="34" t="s">
        <v>955</v>
      </c>
      <c r="D1826" s="35" t="s">
        <v>1100</v>
      </c>
      <c r="E1826" s="36">
        <v>430000</v>
      </c>
      <c r="F1826" s="2"/>
      <c r="H1826" s="36">
        <v>430000</v>
      </c>
    </row>
    <row r="1827" spans="1:8" s="1" customFormat="1" ht="15.75" x14ac:dyDescent="0.25">
      <c r="A1827" s="2">
        <v>201</v>
      </c>
      <c r="B1827" s="4" t="s">
        <v>610</v>
      </c>
      <c r="C1827" s="34" t="s">
        <v>956</v>
      </c>
      <c r="D1827" s="35" t="s">
        <v>1100</v>
      </c>
      <c r="E1827" s="36">
        <v>430000</v>
      </c>
      <c r="F1827" s="2"/>
      <c r="H1827" s="36">
        <v>430000</v>
      </c>
    </row>
    <row r="1828" spans="1:8" s="1" customFormat="1" ht="15.75" x14ac:dyDescent="0.25">
      <c r="A1828" s="33">
        <v>202</v>
      </c>
      <c r="B1828" s="4" t="s">
        <v>611</v>
      </c>
      <c r="C1828" s="34" t="s">
        <v>957</v>
      </c>
      <c r="D1828" s="35" t="s">
        <v>1100</v>
      </c>
      <c r="E1828" s="36">
        <v>430000</v>
      </c>
      <c r="F1828" s="2"/>
      <c r="H1828" s="36">
        <v>430000</v>
      </c>
    </row>
    <row r="1829" spans="1:8" s="1" customFormat="1" ht="15.75" x14ac:dyDescent="0.25">
      <c r="A1829" s="2">
        <v>203</v>
      </c>
      <c r="B1829" s="4" t="s">
        <v>612</v>
      </c>
      <c r="C1829" s="34" t="s">
        <v>958</v>
      </c>
      <c r="D1829" s="35" t="s">
        <v>1100</v>
      </c>
      <c r="E1829" s="36">
        <v>430000</v>
      </c>
      <c r="F1829" s="2"/>
      <c r="H1829" s="36">
        <v>430000</v>
      </c>
    </row>
    <row r="1830" spans="1:8" s="1" customFormat="1" ht="15.75" x14ac:dyDescent="0.25">
      <c r="A1830" s="33">
        <v>204</v>
      </c>
      <c r="B1830" s="4" t="s">
        <v>613</v>
      </c>
      <c r="C1830" s="34" t="s">
        <v>959</v>
      </c>
      <c r="D1830" s="35" t="s">
        <v>1100</v>
      </c>
      <c r="E1830" s="36">
        <v>430000</v>
      </c>
      <c r="F1830" s="2"/>
      <c r="H1830" s="36">
        <v>430000</v>
      </c>
    </row>
    <row r="1831" spans="1:8" s="1" customFormat="1" ht="15.75" x14ac:dyDescent="0.25">
      <c r="A1831" s="2">
        <v>205</v>
      </c>
      <c r="B1831" s="4" t="s">
        <v>614</v>
      </c>
      <c r="C1831" s="34" t="s">
        <v>960</v>
      </c>
      <c r="D1831" s="35" t="s">
        <v>16</v>
      </c>
      <c r="E1831" s="36">
        <v>400000</v>
      </c>
      <c r="F1831" s="2"/>
      <c r="H1831" s="36">
        <v>400000</v>
      </c>
    </row>
    <row r="1832" spans="1:8" s="1" customFormat="1" ht="15.75" x14ac:dyDescent="0.25">
      <c r="A1832" s="33">
        <v>206</v>
      </c>
      <c r="B1832" s="4" t="s">
        <v>615</v>
      </c>
      <c r="C1832" s="34" t="s">
        <v>961</v>
      </c>
      <c r="D1832" s="35" t="s">
        <v>16</v>
      </c>
      <c r="E1832" s="36">
        <v>400000</v>
      </c>
      <c r="F1832" s="2"/>
      <c r="H1832" s="36">
        <v>400000</v>
      </c>
    </row>
    <row r="1833" spans="1:8" s="1" customFormat="1" ht="15.75" x14ac:dyDescent="0.25">
      <c r="A1833" s="2">
        <v>207</v>
      </c>
      <c r="B1833" s="4" t="s">
        <v>616</v>
      </c>
      <c r="C1833" s="34" t="s">
        <v>962</v>
      </c>
      <c r="D1833" s="35" t="s">
        <v>19</v>
      </c>
      <c r="E1833" s="36">
        <v>560000</v>
      </c>
      <c r="F1833" s="2"/>
      <c r="H1833" s="36">
        <v>560000</v>
      </c>
    </row>
    <row r="1834" spans="1:8" s="1" customFormat="1" ht="15.75" x14ac:dyDescent="0.25">
      <c r="A1834" s="33">
        <v>208</v>
      </c>
      <c r="B1834" s="4" t="s">
        <v>617</v>
      </c>
      <c r="C1834" s="34" t="s">
        <v>962</v>
      </c>
      <c r="D1834" s="35" t="s">
        <v>16</v>
      </c>
      <c r="E1834" s="36">
        <v>400000</v>
      </c>
      <c r="F1834" s="2"/>
      <c r="H1834" s="36">
        <v>400000</v>
      </c>
    </row>
    <row r="1835" spans="1:8" s="1" customFormat="1" ht="15.75" x14ac:dyDescent="0.25">
      <c r="A1835" s="2">
        <v>209</v>
      </c>
      <c r="B1835" s="4" t="s">
        <v>618</v>
      </c>
      <c r="C1835" s="34" t="s">
        <v>963</v>
      </c>
      <c r="D1835" s="35" t="s">
        <v>16</v>
      </c>
      <c r="E1835" s="36">
        <v>400000</v>
      </c>
      <c r="F1835" s="2"/>
      <c r="H1835" s="36">
        <v>400000</v>
      </c>
    </row>
    <row r="1836" spans="1:8" s="1" customFormat="1" ht="15.75" x14ac:dyDescent="0.25">
      <c r="A1836" s="33">
        <v>210</v>
      </c>
      <c r="B1836" s="4" t="s">
        <v>619</v>
      </c>
      <c r="C1836" s="34" t="s">
        <v>964</v>
      </c>
      <c r="D1836" s="35" t="s">
        <v>16</v>
      </c>
      <c r="E1836" s="36">
        <v>400000</v>
      </c>
      <c r="F1836" s="2"/>
      <c r="H1836" s="36">
        <v>400000</v>
      </c>
    </row>
    <row r="1837" spans="1:8" s="1" customFormat="1" ht="15.75" x14ac:dyDescent="0.25">
      <c r="A1837" s="2">
        <v>211</v>
      </c>
      <c r="B1837" s="4" t="s">
        <v>620</v>
      </c>
      <c r="C1837" s="34" t="s">
        <v>965</v>
      </c>
      <c r="D1837" s="35" t="s">
        <v>1100</v>
      </c>
      <c r="E1837" s="36">
        <v>430000</v>
      </c>
      <c r="F1837" s="2"/>
      <c r="H1837" s="36">
        <v>430000</v>
      </c>
    </row>
    <row r="1838" spans="1:8" s="1" customFormat="1" ht="15.75" x14ac:dyDescent="0.25">
      <c r="A1838" s="33">
        <v>212</v>
      </c>
      <c r="B1838" s="4" t="s">
        <v>621</v>
      </c>
      <c r="C1838" s="34" t="s">
        <v>966</v>
      </c>
      <c r="D1838" s="35" t="s">
        <v>1100</v>
      </c>
      <c r="E1838" s="36">
        <v>430000</v>
      </c>
      <c r="F1838" s="2"/>
      <c r="H1838" s="36">
        <v>430000</v>
      </c>
    </row>
    <row r="1839" spans="1:8" s="1" customFormat="1" ht="15.75" x14ac:dyDescent="0.25">
      <c r="A1839" s="2">
        <v>213</v>
      </c>
      <c r="B1839" s="4" t="s">
        <v>622</v>
      </c>
      <c r="C1839" s="34" t="s">
        <v>967</v>
      </c>
      <c r="D1839" s="35" t="s">
        <v>1100</v>
      </c>
      <c r="E1839" s="36">
        <v>430000</v>
      </c>
      <c r="F1839" s="2"/>
      <c r="H1839" s="36">
        <v>430000</v>
      </c>
    </row>
    <row r="1840" spans="1:8" s="1" customFormat="1" ht="15.75" x14ac:dyDescent="0.25">
      <c r="A1840" s="33">
        <v>214</v>
      </c>
      <c r="B1840" s="4" t="s">
        <v>623</v>
      </c>
      <c r="C1840" s="34" t="s">
        <v>968</v>
      </c>
      <c r="D1840" s="35" t="s">
        <v>1100</v>
      </c>
      <c r="E1840" s="36">
        <v>430000</v>
      </c>
      <c r="F1840" s="2"/>
      <c r="H1840" s="36">
        <v>430000</v>
      </c>
    </row>
    <row r="1841" spans="1:12" s="1" customFormat="1" ht="15.75" x14ac:dyDescent="0.25">
      <c r="A1841" s="2">
        <v>215</v>
      </c>
      <c r="B1841" s="4" t="s">
        <v>624</v>
      </c>
      <c r="C1841" s="34" t="s">
        <v>969</v>
      </c>
      <c r="D1841" s="35" t="s">
        <v>1100</v>
      </c>
      <c r="E1841" s="36">
        <v>430000</v>
      </c>
      <c r="F1841" s="2"/>
      <c r="H1841" s="36">
        <v>430000</v>
      </c>
    </row>
    <row r="1842" spans="1:12" s="1" customFormat="1" ht="15.75" x14ac:dyDescent="0.25">
      <c r="A1842" s="33">
        <v>216</v>
      </c>
      <c r="B1842" s="4" t="s">
        <v>625</v>
      </c>
      <c r="C1842" s="34" t="s">
        <v>970</v>
      </c>
      <c r="D1842" s="35" t="s">
        <v>1100</v>
      </c>
      <c r="E1842" s="36">
        <v>430000</v>
      </c>
      <c r="F1842" s="2"/>
      <c r="H1842" s="36">
        <v>430000</v>
      </c>
    </row>
    <row r="1843" spans="1:12" s="1" customFormat="1" ht="15.75" x14ac:dyDescent="0.25">
      <c r="A1843" s="2">
        <v>217</v>
      </c>
      <c r="B1843" s="4" t="s">
        <v>626</v>
      </c>
      <c r="C1843" s="34" t="s">
        <v>971</v>
      </c>
      <c r="D1843" s="35" t="s">
        <v>19</v>
      </c>
      <c r="E1843" s="36">
        <v>560000</v>
      </c>
      <c r="F1843" s="2"/>
      <c r="H1843" s="36">
        <v>560000</v>
      </c>
    </row>
    <row r="1844" spans="1:12" s="1" customFormat="1" ht="15.75" x14ac:dyDescent="0.25">
      <c r="A1844" s="33">
        <v>218</v>
      </c>
      <c r="B1844" s="4" t="s">
        <v>627</v>
      </c>
      <c r="C1844" s="34" t="s">
        <v>971</v>
      </c>
      <c r="D1844" s="35" t="s">
        <v>16</v>
      </c>
      <c r="E1844" s="36">
        <v>400000</v>
      </c>
      <c r="F1844" s="2"/>
      <c r="H1844" s="36">
        <v>400000</v>
      </c>
    </row>
    <row r="1845" spans="1:12" s="1" customFormat="1" ht="15.75" x14ac:dyDescent="0.25">
      <c r="A1845" s="2">
        <v>219</v>
      </c>
      <c r="B1845" s="4" t="s">
        <v>628</v>
      </c>
      <c r="C1845" s="34" t="s">
        <v>972</v>
      </c>
      <c r="D1845" s="35" t="s">
        <v>1100</v>
      </c>
      <c r="E1845" s="36">
        <v>430000</v>
      </c>
      <c r="F1845" s="2"/>
      <c r="H1845" s="36">
        <v>430000</v>
      </c>
    </row>
    <row r="1846" spans="1:12" s="1" customFormat="1" ht="15.75" x14ac:dyDescent="0.25">
      <c r="A1846" s="33">
        <v>220</v>
      </c>
      <c r="B1846" s="4" t="s">
        <v>629</v>
      </c>
      <c r="C1846" s="34" t="s">
        <v>973</v>
      </c>
      <c r="D1846" s="35" t="s">
        <v>19</v>
      </c>
      <c r="E1846" s="36">
        <v>560000</v>
      </c>
      <c r="F1846" s="2"/>
      <c r="H1846" s="36">
        <v>560000</v>
      </c>
    </row>
    <row r="1847" spans="1:12" s="1" customFormat="1" ht="15.75" x14ac:dyDescent="0.25">
      <c r="A1847" s="2">
        <v>221</v>
      </c>
      <c r="B1847" s="4" t="s">
        <v>630</v>
      </c>
      <c r="C1847" s="34" t="s">
        <v>974</v>
      </c>
      <c r="D1847" s="35" t="s">
        <v>1100</v>
      </c>
      <c r="E1847" s="36">
        <v>430000</v>
      </c>
      <c r="F1847" s="2"/>
      <c r="G1847" s="36">
        <v>430000</v>
      </c>
      <c r="L1847" s="1">
        <f>2000000000/78</f>
        <v>25641025.64102564</v>
      </c>
    </row>
    <row r="1848" spans="1:12" s="1" customFormat="1" ht="15.75" x14ac:dyDescent="0.25">
      <c r="A1848" s="33">
        <v>222</v>
      </c>
      <c r="B1848" s="4" t="s">
        <v>631</v>
      </c>
      <c r="C1848" s="34" t="s">
        <v>975</v>
      </c>
      <c r="D1848" s="35" t="s">
        <v>1100</v>
      </c>
      <c r="E1848" s="36">
        <v>430000</v>
      </c>
      <c r="F1848" s="2"/>
      <c r="G1848" s="36">
        <v>430000</v>
      </c>
    </row>
    <row r="1849" spans="1:12" s="1" customFormat="1" ht="15.75" x14ac:dyDescent="0.25">
      <c r="A1849" s="2">
        <v>223</v>
      </c>
      <c r="B1849" s="4" t="s">
        <v>632</v>
      </c>
      <c r="C1849" s="34" t="s">
        <v>976</v>
      </c>
      <c r="D1849" s="35" t="s">
        <v>1100</v>
      </c>
      <c r="E1849" s="36">
        <v>430000</v>
      </c>
      <c r="F1849" s="2"/>
      <c r="G1849" s="36">
        <v>430000</v>
      </c>
    </row>
    <row r="1850" spans="1:12" s="1" customFormat="1" ht="15.75" x14ac:dyDescent="0.25">
      <c r="A1850" s="33">
        <v>224</v>
      </c>
      <c r="B1850" s="4" t="s">
        <v>633</v>
      </c>
      <c r="C1850" s="34" t="s">
        <v>977</v>
      </c>
      <c r="D1850" s="35" t="s">
        <v>1100</v>
      </c>
      <c r="E1850" s="36">
        <v>430000</v>
      </c>
      <c r="F1850" s="2"/>
      <c r="G1850" s="36">
        <v>430000</v>
      </c>
      <c r="L1850" s="1">
        <f>45*80</f>
        <v>3600</v>
      </c>
    </row>
    <row r="1851" spans="1:12" s="1" customFormat="1" ht="15.75" x14ac:dyDescent="0.25">
      <c r="A1851" s="2">
        <v>225</v>
      </c>
      <c r="B1851" s="4" t="s">
        <v>634</v>
      </c>
      <c r="C1851" s="34" t="s">
        <v>978</v>
      </c>
      <c r="D1851" s="35" t="s">
        <v>1100</v>
      </c>
      <c r="E1851" s="36">
        <v>430000</v>
      </c>
      <c r="F1851" s="2"/>
      <c r="G1851" s="36">
        <v>430000</v>
      </c>
    </row>
    <row r="1852" spans="1:12" s="1" customFormat="1" ht="15.75" x14ac:dyDescent="0.25">
      <c r="A1852" s="33">
        <v>226</v>
      </c>
      <c r="B1852" s="4" t="s">
        <v>635</v>
      </c>
      <c r="C1852" s="34" t="s">
        <v>978</v>
      </c>
      <c r="D1852" s="37" t="s">
        <v>1097</v>
      </c>
      <c r="E1852" s="36">
        <v>1040000</v>
      </c>
      <c r="F1852" s="2"/>
      <c r="G1852" s="36">
        <v>1040000</v>
      </c>
    </row>
    <row r="1853" spans="1:12" s="1" customFormat="1" ht="15.75" x14ac:dyDescent="0.25">
      <c r="A1853" s="2">
        <v>227</v>
      </c>
      <c r="B1853" s="4" t="s">
        <v>636</v>
      </c>
      <c r="C1853" s="34" t="s">
        <v>978</v>
      </c>
      <c r="D1853" s="35" t="s">
        <v>16</v>
      </c>
      <c r="E1853" s="36">
        <v>400000</v>
      </c>
      <c r="F1853" s="2"/>
      <c r="G1853" s="36">
        <v>400000</v>
      </c>
    </row>
    <row r="1854" spans="1:12" s="1" customFormat="1" ht="15.75" x14ac:dyDescent="0.25">
      <c r="A1854" s="33">
        <v>228</v>
      </c>
      <c r="B1854" s="4" t="s">
        <v>637</v>
      </c>
      <c r="C1854" s="34" t="s">
        <v>979</v>
      </c>
      <c r="D1854" s="35" t="s">
        <v>1098</v>
      </c>
      <c r="E1854" s="36">
        <v>935000</v>
      </c>
      <c r="F1854" s="2"/>
      <c r="G1854" s="36">
        <v>935000</v>
      </c>
    </row>
    <row r="1855" spans="1:12" s="1" customFormat="1" ht="15.75" x14ac:dyDescent="0.25">
      <c r="A1855" s="2">
        <v>229</v>
      </c>
      <c r="B1855" s="4" t="s">
        <v>638</v>
      </c>
      <c r="C1855" s="34" t="s">
        <v>980</v>
      </c>
      <c r="D1855" s="35" t="s">
        <v>1100</v>
      </c>
      <c r="E1855" s="36">
        <v>430000</v>
      </c>
      <c r="F1855" s="2"/>
      <c r="G1855" s="36">
        <v>430000</v>
      </c>
    </row>
    <row r="1856" spans="1:12" s="1" customFormat="1" ht="15.75" x14ac:dyDescent="0.25">
      <c r="A1856" s="33">
        <v>230</v>
      </c>
      <c r="B1856" s="4" t="s">
        <v>639</v>
      </c>
      <c r="C1856" s="34" t="s">
        <v>981</v>
      </c>
      <c r="D1856" s="35" t="s">
        <v>1100</v>
      </c>
      <c r="E1856" s="36">
        <v>430000</v>
      </c>
      <c r="F1856" s="2"/>
      <c r="G1856" s="36">
        <v>430000</v>
      </c>
    </row>
    <row r="1857" spans="1:7" s="1" customFormat="1" ht="15.75" x14ac:dyDescent="0.25">
      <c r="A1857" s="2">
        <v>231</v>
      </c>
      <c r="B1857" s="4" t="s">
        <v>640</v>
      </c>
      <c r="C1857" s="34" t="s">
        <v>982</v>
      </c>
      <c r="D1857" s="35" t="s">
        <v>1100</v>
      </c>
      <c r="E1857" s="36">
        <v>430000</v>
      </c>
      <c r="F1857" s="2"/>
      <c r="G1857" s="36">
        <v>430000</v>
      </c>
    </row>
    <row r="1858" spans="1:7" s="1" customFormat="1" ht="15.75" x14ac:dyDescent="0.25">
      <c r="A1858" s="33">
        <v>232</v>
      </c>
      <c r="B1858" s="4" t="s">
        <v>641</v>
      </c>
      <c r="C1858" s="34" t="s">
        <v>983</v>
      </c>
      <c r="D1858" s="35" t="s">
        <v>1100</v>
      </c>
      <c r="E1858" s="36">
        <v>430000</v>
      </c>
      <c r="F1858" s="2"/>
      <c r="G1858" s="36">
        <v>430000</v>
      </c>
    </row>
    <row r="1859" spans="1:7" s="1" customFormat="1" ht="15.75" x14ac:dyDescent="0.25">
      <c r="A1859" s="2">
        <v>233</v>
      </c>
      <c r="B1859" s="4" t="s">
        <v>642</v>
      </c>
      <c r="C1859" s="34" t="s">
        <v>984</v>
      </c>
      <c r="D1859" s="35" t="s">
        <v>1096</v>
      </c>
      <c r="E1859" s="36">
        <v>480000</v>
      </c>
      <c r="F1859" s="2"/>
      <c r="G1859" s="36">
        <v>480000</v>
      </c>
    </row>
    <row r="1860" spans="1:7" s="1" customFormat="1" ht="15.75" x14ac:dyDescent="0.25">
      <c r="A1860" s="33">
        <v>234</v>
      </c>
      <c r="B1860" s="4" t="s">
        <v>643</v>
      </c>
      <c r="C1860" s="34" t="s">
        <v>985</v>
      </c>
      <c r="D1860" s="35" t="s">
        <v>1100</v>
      </c>
      <c r="E1860" s="36">
        <v>430000</v>
      </c>
      <c r="F1860" s="2"/>
      <c r="G1860" s="36">
        <v>430000</v>
      </c>
    </row>
    <row r="1861" spans="1:7" s="1" customFormat="1" ht="15.75" x14ac:dyDescent="0.25">
      <c r="A1861" s="2">
        <v>235</v>
      </c>
      <c r="B1861" s="4" t="s">
        <v>644</v>
      </c>
      <c r="C1861" s="34" t="s">
        <v>986</v>
      </c>
      <c r="D1861" s="35" t="s">
        <v>1100</v>
      </c>
      <c r="E1861" s="36">
        <v>430000</v>
      </c>
      <c r="F1861" s="2"/>
      <c r="G1861" s="36">
        <v>430000</v>
      </c>
    </row>
    <row r="1862" spans="1:7" s="1" customFormat="1" ht="15.75" x14ac:dyDescent="0.25">
      <c r="A1862" s="33">
        <v>236</v>
      </c>
      <c r="B1862" s="4" t="s">
        <v>645</v>
      </c>
      <c r="C1862" s="34" t="s">
        <v>987</v>
      </c>
      <c r="D1862" s="35" t="s">
        <v>1100</v>
      </c>
      <c r="E1862" s="36">
        <v>430000</v>
      </c>
      <c r="F1862" s="2"/>
      <c r="G1862" s="36">
        <v>430000</v>
      </c>
    </row>
    <row r="1863" spans="1:7" s="1" customFormat="1" ht="15.75" x14ac:dyDescent="0.25">
      <c r="A1863" s="2">
        <v>237</v>
      </c>
      <c r="B1863" s="4" t="s">
        <v>646</v>
      </c>
      <c r="C1863" s="34" t="s">
        <v>988</v>
      </c>
      <c r="D1863" s="35" t="s">
        <v>1100</v>
      </c>
      <c r="E1863" s="36">
        <v>430000</v>
      </c>
      <c r="F1863" s="2"/>
      <c r="G1863" s="36">
        <v>430000</v>
      </c>
    </row>
    <row r="1864" spans="1:7" s="1" customFormat="1" ht="15.75" x14ac:dyDescent="0.25">
      <c r="A1864" s="33">
        <v>238</v>
      </c>
      <c r="B1864" s="4" t="s">
        <v>647</v>
      </c>
      <c r="C1864" s="34" t="s">
        <v>989</v>
      </c>
      <c r="D1864" s="35" t="s">
        <v>19</v>
      </c>
      <c r="E1864" s="36">
        <v>560000</v>
      </c>
      <c r="F1864" s="2"/>
      <c r="G1864" s="36">
        <v>560000</v>
      </c>
    </row>
    <row r="1865" spans="1:7" s="1" customFormat="1" ht="15.75" x14ac:dyDescent="0.25">
      <c r="A1865" s="2">
        <v>239</v>
      </c>
      <c r="B1865" s="4" t="s">
        <v>648</v>
      </c>
      <c r="C1865" s="34" t="s">
        <v>989</v>
      </c>
      <c r="D1865" s="35" t="s">
        <v>16</v>
      </c>
      <c r="E1865" s="36">
        <v>400000</v>
      </c>
      <c r="F1865" s="2"/>
      <c r="G1865" s="36">
        <v>400000</v>
      </c>
    </row>
    <row r="1866" spans="1:7" s="1" customFormat="1" ht="15.75" x14ac:dyDescent="0.25">
      <c r="A1866" s="33">
        <v>240</v>
      </c>
      <c r="B1866" s="4" t="s">
        <v>649</v>
      </c>
      <c r="C1866" s="34" t="s">
        <v>990</v>
      </c>
      <c r="D1866" s="35" t="s">
        <v>16</v>
      </c>
      <c r="E1866" s="36">
        <v>400000</v>
      </c>
      <c r="F1866" s="2"/>
      <c r="G1866" s="36">
        <v>400000</v>
      </c>
    </row>
    <row r="1867" spans="1:7" s="1" customFormat="1" ht="15.75" x14ac:dyDescent="0.25">
      <c r="A1867" s="2">
        <v>241</v>
      </c>
      <c r="B1867" s="4" t="s">
        <v>650</v>
      </c>
      <c r="C1867" s="34" t="s">
        <v>991</v>
      </c>
      <c r="D1867" s="35" t="s">
        <v>16</v>
      </c>
      <c r="E1867" s="36">
        <v>400000</v>
      </c>
      <c r="F1867" s="2"/>
      <c r="G1867" s="36">
        <v>400000</v>
      </c>
    </row>
    <row r="1868" spans="1:7" s="1" customFormat="1" ht="15.75" x14ac:dyDescent="0.25">
      <c r="A1868" s="33">
        <v>242</v>
      </c>
      <c r="B1868" s="4" t="s">
        <v>651</v>
      </c>
      <c r="C1868" s="34" t="s">
        <v>992</v>
      </c>
      <c r="D1868" s="35" t="s">
        <v>1096</v>
      </c>
      <c r="E1868" s="36">
        <v>480000</v>
      </c>
      <c r="F1868" s="2"/>
      <c r="G1868" s="36">
        <v>480000</v>
      </c>
    </row>
    <row r="1869" spans="1:7" s="1" customFormat="1" ht="15.75" x14ac:dyDescent="0.25">
      <c r="A1869" s="2">
        <v>243</v>
      </c>
      <c r="B1869" s="4" t="s">
        <v>652</v>
      </c>
      <c r="C1869" s="34" t="s">
        <v>993</v>
      </c>
      <c r="D1869" s="35" t="s">
        <v>1096</v>
      </c>
      <c r="E1869" s="36">
        <v>480000</v>
      </c>
      <c r="F1869" s="2"/>
      <c r="G1869" s="36">
        <v>480000</v>
      </c>
    </row>
    <row r="1870" spans="1:7" s="1" customFormat="1" ht="15.75" x14ac:dyDescent="0.25">
      <c r="A1870" s="33">
        <v>244</v>
      </c>
      <c r="B1870" s="4" t="s">
        <v>653</v>
      </c>
      <c r="C1870" s="34" t="s">
        <v>994</v>
      </c>
      <c r="D1870" s="35" t="s">
        <v>1096</v>
      </c>
      <c r="E1870" s="36">
        <v>480000</v>
      </c>
      <c r="F1870" s="2"/>
      <c r="G1870" s="36">
        <v>480000</v>
      </c>
    </row>
    <row r="1871" spans="1:7" s="1" customFormat="1" ht="15.75" x14ac:dyDescent="0.25">
      <c r="A1871" s="2">
        <v>245</v>
      </c>
      <c r="B1871" s="4" t="s">
        <v>654</v>
      </c>
      <c r="C1871" s="34" t="s">
        <v>995</v>
      </c>
      <c r="D1871" s="35" t="s">
        <v>1100</v>
      </c>
      <c r="E1871" s="36">
        <v>430000</v>
      </c>
      <c r="F1871" s="2"/>
      <c r="G1871" s="36">
        <v>430000</v>
      </c>
    </row>
    <row r="1872" spans="1:7" s="1" customFormat="1" ht="15.75" x14ac:dyDescent="0.25">
      <c r="A1872" s="33">
        <v>246</v>
      </c>
      <c r="B1872" s="4" t="s">
        <v>655</v>
      </c>
      <c r="C1872" s="34" t="s">
        <v>996</v>
      </c>
      <c r="D1872" s="35" t="s">
        <v>1100</v>
      </c>
      <c r="E1872" s="36">
        <v>430000</v>
      </c>
      <c r="F1872" s="2"/>
      <c r="G1872" s="36">
        <v>430000</v>
      </c>
    </row>
    <row r="1873" spans="1:7" s="1" customFormat="1" ht="15.75" x14ac:dyDescent="0.25">
      <c r="A1873" s="2">
        <v>247</v>
      </c>
      <c r="B1873" s="4" t="s">
        <v>656</v>
      </c>
      <c r="C1873" s="34" t="s">
        <v>997</v>
      </c>
      <c r="D1873" s="35" t="s">
        <v>1100</v>
      </c>
      <c r="E1873" s="36">
        <v>430000</v>
      </c>
      <c r="F1873" s="2"/>
      <c r="G1873" s="36">
        <v>430000</v>
      </c>
    </row>
    <row r="1874" spans="1:7" s="1" customFormat="1" ht="15.75" x14ac:dyDescent="0.25">
      <c r="A1874" s="33">
        <v>248</v>
      </c>
      <c r="B1874" s="4" t="s">
        <v>657</v>
      </c>
      <c r="C1874" s="34" t="s">
        <v>998</v>
      </c>
      <c r="D1874" s="35" t="s">
        <v>1100</v>
      </c>
      <c r="E1874" s="36">
        <v>430000</v>
      </c>
      <c r="F1874" s="2"/>
      <c r="G1874" s="36">
        <v>430000</v>
      </c>
    </row>
    <row r="1875" spans="1:7" s="1" customFormat="1" ht="15.75" x14ac:dyDescent="0.25">
      <c r="A1875" s="2">
        <v>249</v>
      </c>
      <c r="B1875" s="4" t="s">
        <v>658</v>
      </c>
      <c r="C1875" s="34" t="s">
        <v>999</v>
      </c>
      <c r="D1875" s="35" t="s">
        <v>1096</v>
      </c>
      <c r="E1875" s="36">
        <v>480000</v>
      </c>
      <c r="F1875" s="2"/>
      <c r="G1875" s="36">
        <v>480000</v>
      </c>
    </row>
    <row r="1876" spans="1:7" s="1" customFormat="1" ht="15.75" x14ac:dyDescent="0.25">
      <c r="A1876" s="33">
        <v>250</v>
      </c>
      <c r="B1876" s="4" t="s">
        <v>659</v>
      </c>
      <c r="C1876" s="34" t="s">
        <v>1000</v>
      </c>
      <c r="D1876" s="35" t="s">
        <v>1100</v>
      </c>
      <c r="E1876" s="36">
        <v>430000</v>
      </c>
      <c r="F1876" s="2"/>
      <c r="G1876" s="36">
        <v>430000</v>
      </c>
    </row>
    <row r="1877" spans="1:7" s="1" customFormat="1" ht="15.75" x14ac:dyDescent="0.25">
      <c r="A1877" s="2">
        <v>251</v>
      </c>
      <c r="B1877" s="4" t="s">
        <v>660</v>
      </c>
      <c r="C1877" s="34" t="s">
        <v>1001</v>
      </c>
      <c r="D1877" s="35" t="s">
        <v>1100</v>
      </c>
      <c r="E1877" s="36">
        <v>430000</v>
      </c>
      <c r="F1877" s="2"/>
      <c r="G1877" s="36">
        <v>430000</v>
      </c>
    </row>
    <row r="1878" spans="1:7" s="1" customFormat="1" ht="15.75" x14ac:dyDescent="0.25">
      <c r="A1878" s="33">
        <v>252</v>
      </c>
      <c r="B1878" s="4" t="s">
        <v>661</v>
      </c>
      <c r="C1878" s="34" t="s">
        <v>1002</v>
      </c>
      <c r="D1878" s="35" t="s">
        <v>1100</v>
      </c>
      <c r="E1878" s="36">
        <v>430000</v>
      </c>
      <c r="F1878" s="2"/>
      <c r="G1878" s="36">
        <v>430000</v>
      </c>
    </row>
    <row r="1879" spans="1:7" s="1" customFormat="1" ht="15.75" x14ac:dyDescent="0.25">
      <c r="A1879" s="2">
        <v>253</v>
      </c>
      <c r="B1879" s="4" t="s">
        <v>662</v>
      </c>
      <c r="C1879" s="34" t="s">
        <v>1003</v>
      </c>
      <c r="D1879" s="35" t="s">
        <v>1100</v>
      </c>
      <c r="E1879" s="36">
        <v>430000</v>
      </c>
      <c r="F1879" s="2"/>
      <c r="G1879" s="36">
        <v>430000</v>
      </c>
    </row>
    <row r="1880" spans="1:7" s="1" customFormat="1" ht="15.75" x14ac:dyDescent="0.25">
      <c r="A1880" s="33">
        <v>254</v>
      </c>
      <c r="B1880" s="4" t="s">
        <v>663</v>
      </c>
      <c r="C1880" s="34" t="s">
        <v>1004</v>
      </c>
      <c r="D1880" s="35" t="s">
        <v>1100</v>
      </c>
      <c r="E1880" s="36">
        <v>430000</v>
      </c>
      <c r="F1880" s="2"/>
      <c r="G1880" s="36">
        <v>430000</v>
      </c>
    </row>
    <row r="1881" spans="1:7" s="1" customFormat="1" ht="15.75" x14ac:dyDescent="0.25">
      <c r="A1881" s="2">
        <v>255</v>
      </c>
      <c r="B1881" s="4" t="s">
        <v>664</v>
      </c>
      <c r="C1881" s="34" t="s">
        <v>1005</v>
      </c>
      <c r="D1881" s="35" t="s">
        <v>1100</v>
      </c>
      <c r="E1881" s="36">
        <v>430000</v>
      </c>
      <c r="F1881" s="2"/>
      <c r="G1881" s="36">
        <v>430000</v>
      </c>
    </row>
    <row r="1882" spans="1:7" s="1" customFormat="1" ht="15.75" x14ac:dyDescent="0.25">
      <c r="A1882" s="33">
        <v>256</v>
      </c>
      <c r="B1882" s="4" t="s">
        <v>665</v>
      </c>
      <c r="C1882" s="34" t="s">
        <v>1006</v>
      </c>
      <c r="D1882" s="35" t="s">
        <v>1100</v>
      </c>
      <c r="E1882" s="36">
        <v>430000</v>
      </c>
      <c r="F1882" s="2"/>
      <c r="G1882" s="36">
        <v>430000</v>
      </c>
    </row>
    <row r="1883" spans="1:7" s="1" customFormat="1" ht="15.75" x14ac:dyDescent="0.25">
      <c r="A1883" s="2">
        <v>257</v>
      </c>
      <c r="B1883" s="4" t="s">
        <v>666</v>
      </c>
      <c r="C1883" s="34" t="s">
        <v>945</v>
      </c>
      <c r="D1883" s="35" t="s">
        <v>1100</v>
      </c>
      <c r="E1883" s="36">
        <v>430000</v>
      </c>
      <c r="F1883" s="2"/>
      <c r="G1883" s="36">
        <v>430000</v>
      </c>
    </row>
    <row r="1884" spans="1:7" s="1" customFormat="1" ht="15.75" x14ac:dyDescent="0.25">
      <c r="A1884" s="33">
        <v>258</v>
      </c>
      <c r="B1884" s="4" t="s">
        <v>667</v>
      </c>
      <c r="C1884" s="34" t="s">
        <v>1007</v>
      </c>
      <c r="D1884" s="35" t="s">
        <v>1100</v>
      </c>
      <c r="E1884" s="36">
        <v>430000</v>
      </c>
      <c r="F1884" s="2"/>
      <c r="G1884" s="36">
        <v>430000</v>
      </c>
    </row>
    <row r="1885" spans="1:7" s="1" customFormat="1" ht="15.75" x14ac:dyDescent="0.25">
      <c r="A1885" s="2">
        <v>259</v>
      </c>
      <c r="B1885" s="4" t="s">
        <v>668</v>
      </c>
      <c r="C1885" s="34" t="s">
        <v>1008</v>
      </c>
      <c r="D1885" s="35" t="s">
        <v>1100</v>
      </c>
      <c r="E1885" s="36">
        <v>430000</v>
      </c>
      <c r="F1885" s="2"/>
      <c r="G1885" s="36">
        <v>430000</v>
      </c>
    </row>
    <row r="1886" spans="1:7" s="1" customFormat="1" ht="15.75" x14ac:dyDescent="0.25">
      <c r="A1886" s="33">
        <v>260</v>
      </c>
      <c r="B1886" s="4" t="s">
        <v>669</v>
      </c>
      <c r="C1886" s="34" t="s">
        <v>1009</v>
      </c>
      <c r="D1886" s="35" t="s">
        <v>1100</v>
      </c>
      <c r="E1886" s="36">
        <v>430000</v>
      </c>
      <c r="F1886" s="2"/>
      <c r="G1886" s="36">
        <v>430000</v>
      </c>
    </row>
    <row r="1887" spans="1:7" s="1" customFormat="1" ht="15.75" x14ac:dyDescent="0.25">
      <c r="A1887" s="2">
        <v>261</v>
      </c>
      <c r="B1887" s="4" t="s">
        <v>670</v>
      </c>
      <c r="C1887" s="34" t="s">
        <v>1010</v>
      </c>
      <c r="D1887" s="35" t="s">
        <v>1100</v>
      </c>
      <c r="E1887" s="36">
        <v>430000</v>
      </c>
      <c r="F1887" s="2"/>
      <c r="G1887" s="36">
        <v>430000</v>
      </c>
    </row>
    <row r="1888" spans="1:7" s="1" customFormat="1" ht="15.75" x14ac:dyDescent="0.25">
      <c r="A1888" s="33">
        <v>262</v>
      </c>
      <c r="B1888" s="4" t="s">
        <v>671</v>
      </c>
      <c r="C1888" s="34" t="s">
        <v>1011</v>
      </c>
      <c r="D1888" s="35" t="s">
        <v>16</v>
      </c>
      <c r="E1888" s="36">
        <v>400000</v>
      </c>
      <c r="F1888" s="2"/>
      <c r="G1888" s="36">
        <v>400000</v>
      </c>
    </row>
    <row r="1889" spans="1:8" s="1" customFormat="1" ht="15.75" x14ac:dyDescent="0.25">
      <c r="A1889" s="2">
        <v>263</v>
      </c>
      <c r="B1889" s="4" t="s">
        <v>672</v>
      </c>
      <c r="C1889" s="34" t="s">
        <v>1012</v>
      </c>
      <c r="D1889" s="35" t="s">
        <v>1100</v>
      </c>
      <c r="E1889" s="36">
        <v>430000</v>
      </c>
      <c r="F1889" s="2"/>
      <c r="G1889" s="36">
        <v>430000</v>
      </c>
    </row>
    <row r="1890" spans="1:8" s="1" customFormat="1" ht="15.75" x14ac:dyDescent="0.25">
      <c r="A1890" s="33">
        <v>264</v>
      </c>
      <c r="B1890" s="4" t="s">
        <v>673</v>
      </c>
      <c r="C1890" s="34" t="s">
        <v>1013</v>
      </c>
      <c r="D1890" s="35" t="s">
        <v>1100</v>
      </c>
      <c r="E1890" s="36">
        <v>430000</v>
      </c>
      <c r="F1890" s="2"/>
      <c r="G1890" s="36">
        <v>430000</v>
      </c>
    </row>
    <row r="1891" spans="1:8" s="1" customFormat="1" ht="15.75" x14ac:dyDescent="0.25">
      <c r="A1891" s="2">
        <v>265</v>
      </c>
      <c r="B1891" s="4" t="s">
        <v>674</v>
      </c>
      <c r="C1891" s="34" t="s">
        <v>1014</v>
      </c>
      <c r="D1891" s="35" t="s">
        <v>1100</v>
      </c>
      <c r="E1891" s="36">
        <v>430000</v>
      </c>
      <c r="F1891" s="2"/>
      <c r="G1891" s="36">
        <v>430000</v>
      </c>
    </row>
    <row r="1892" spans="1:8" s="1" customFormat="1" ht="15.75" x14ac:dyDescent="0.25">
      <c r="A1892" s="33">
        <v>266</v>
      </c>
      <c r="B1892" s="4" t="s">
        <v>675</v>
      </c>
      <c r="C1892" s="34" t="s">
        <v>1015</v>
      </c>
      <c r="D1892" s="35" t="s">
        <v>1100</v>
      </c>
      <c r="E1892" s="36">
        <v>430000</v>
      </c>
      <c r="F1892" s="2"/>
      <c r="G1892" s="36">
        <v>430000</v>
      </c>
    </row>
    <row r="1893" spans="1:8" s="1" customFormat="1" ht="15.75" x14ac:dyDescent="0.25">
      <c r="A1893" s="2">
        <v>267</v>
      </c>
      <c r="B1893" s="4" t="s">
        <v>676</v>
      </c>
      <c r="C1893" s="34" t="s">
        <v>1016</v>
      </c>
      <c r="D1893" s="35" t="s">
        <v>1100</v>
      </c>
      <c r="E1893" s="36">
        <v>430000</v>
      </c>
      <c r="F1893" s="2"/>
      <c r="G1893" s="36">
        <v>430000</v>
      </c>
    </row>
    <row r="1894" spans="1:8" s="1" customFormat="1" ht="15.75" x14ac:dyDescent="0.25">
      <c r="A1894" s="33">
        <v>268</v>
      </c>
      <c r="B1894" s="4" t="s">
        <v>677</v>
      </c>
      <c r="C1894" s="34" t="s">
        <v>1017</v>
      </c>
      <c r="D1894" s="35" t="s">
        <v>1100</v>
      </c>
      <c r="E1894" s="36">
        <v>430000</v>
      </c>
      <c r="F1894" s="2"/>
      <c r="G1894" s="36">
        <v>430000</v>
      </c>
    </row>
    <row r="1895" spans="1:8" s="1" customFormat="1" ht="15.75" x14ac:dyDescent="0.25">
      <c r="A1895" s="2">
        <v>269</v>
      </c>
      <c r="B1895" s="4" t="s">
        <v>678</v>
      </c>
      <c r="C1895" s="34" t="s">
        <v>1018</v>
      </c>
      <c r="D1895" s="35" t="s">
        <v>88</v>
      </c>
      <c r="E1895" s="36">
        <v>935000</v>
      </c>
      <c r="F1895" s="2"/>
      <c r="G1895" s="36">
        <v>935000</v>
      </c>
    </row>
    <row r="1896" spans="1:8" s="1" customFormat="1" ht="15.75" x14ac:dyDescent="0.25">
      <c r="A1896" s="33">
        <v>270</v>
      </c>
      <c r="B1896" s="4" t="s">
        <v>679</v>
      </c>
      <c r="C1896" s="34" t="s">
        <v>1019</v>
      </c>
      <c r="D1896" s="35" t="s">
        <v>88</v>
      </c>
      <c r="E1896" s="36">
        <v>935000</v>
      </c>
      <c r="F1896" s="2"/>
      <c r="G1896" s="36">
        <v>935000</v>
      </c>
    </row>
    <row r="1897" spans="1:8" s="1" customFormat="1" ht="15.75" x14ac:dyDescent="0.25">
      <c r="A1897" s="2">
        <v>271</v>
      </c>
      <c r="B1897" s="4" t="s">
        <v>680</v>
      </c>
      <c r="C1897" s="34" t="s">
        <v>1020</v>
      </c>
      <c r="D1897" s="35" t="s">
        <v>88</v>
      </c>
      <c r="E1897" s="36">
        <v>935000</v>
      </c>
      <c r="F1897" s="2"/>
      <c r="G1897" s="36">
        <v>935000</v>
      </c>
    </row>
    <row r="1898" spans="1:8" s="1" customFormat="1" ht="15.75" x14ac:dyDescent="0.25">
      <c r="A1898" s="33">
        <v>272</v>
      </c>
      <c r="B1898" s="4" t="s">
        <v>681</v>
      </c>
      <c r="C1898" s="34" t="s">
        <v>1021</v>
      </c>
      <c r="D1898" s="35" t="s">
        <v>1100</v>
      </c>
      <c r="E1898" s="36">
        <v>430000</v>
      </c>
      <c r="F1898" s="2"/>
      <c r="G1898" s="36">
        <v>430000</v>
      </c>
    </row>
    <row r="1899" spans="1:8" s="1" customFormat="1" ht="15.75" x14ac:dyDescent="0.25">
      <c r="A1899" s="2">
        <v>273</v>
      </c>
      <c r="B1899" s="4" t="s">
        <v>682</v>
      </c>
      <c r="C1899" s="34" t="s">
        <v>1022</v>
      </c>
      <c r="D1899" s="35" t="s">
        <v>19</v>
      </c>
      <c r="E1899" s="36">
        <v>560000</v>
      </c>
      <c r="F1899" s="2"/>
      <c r="G1899" s="36">
        <v>560000</v>
      </c>
    </row>
    <row r="1900" spans="1:8" s="1" customFormat="1" ht="15.75" x14ac:dyDescent="0.25">
      <c r="A1900" s="33">
        <v>274</v>
      </c>
      <c r="B1900" s="4" t="s">
        <v>683</v>
      </c>
      <c r="C1900" s="34" t="s">
        <v>1023</v>
      </c>
      <c r="D1900" s="35" t="s">
        <v>16</v>
      </c>
      <c r="E1900" s="36">
        <v>400000</v>
      </c>
      <c r="F1900" s="2"/>
      <c r="G1900" s="38">
        <f>SUM(G1627:G1899)</f>
        <v>71720000</v>
      </c>
      <c r="H1900" s="36">
        <v>400000</v>
      </c>
    </row>
    <row r="1901" spans="1:8" s="1" customFormat="1" ht="15.75" x14ac:dyDescent="0.25">
      <c r="A1901" s="2">
        <v>275</v>
      </c>
      <c r="B1901" s="4" t="s">
        <v>684</v>
      </c>
      <c r="C1901" s="34" t="s">
        <v>1024</v>
      </c>
      <c r="D1901" s="35" t="s">
        <v>19</v>
      </c>
      <c r="E1901" s="36">
        <v>560000</v>
      </c>
      <c r="F1901" s="2"/>
      <c r="H1901" s="36">
        <v>560000</v>
      </c>
    </row>
    <row r="1902" spans="1:8" s="1" customFormat="1" ht="15.75" x14ac:dyDescent="0.25">
      <c r="A1902" s="33">
        <v>276</v>
      </c>
      <c r="B1902" s="4" t="s">
        <v>685</v>
      </c>
      <c r="C1902" s="34" t="s">
        <v>1025</v>
      </c>
      <c r="D1902" s="35" t="s">
        <v>16</v>
      </c>
      <c r="E1902" s="36">
        <v>400000</v>
      </c>
      <c r="F1902" s="2"/>
      <c r="H1902" s="36">
        <v>400000</v>
      </c>
    </row>
    <row r="1903" spans="1:8" s="1" customFormat="1" ht="15.75" x14ac:dyDescent="0.25">
      <c r="A1903" s="2">
        <v>277</v>
      </c>
      <c r="B1903" s="4" t="s">
        <v>686</v>
      </c>
      <c r="C1903" s="34" t="s">
        <v>1026</v>
      </c>
      <c r="D1903" s="35" t="s">
        <v>16</v>
      </c>
      <c r="E1903" s="36">
        <v>400000</v>
      </c>
      <c r="F1903" s="2"/>
      <c r="H1903" s="36">
        <v>400000</v>
      </c>
    </row>
    <row r="1904" spans="1:8" s="1" customFormat="1" ht="15.75" x14ac:dyDescent="0.25">
      <c r="A1904" s="33">
        <v>278</v>
      </c>
      <c r="B1904" s="4" t="s">
        <v>687</v>
      </c>
      <c r="C1904" s="34" t="s">
        <v>1027</v>
      </c>
      <c r="D1904" s="35" t="s">
        <v>16</v>
      </c>
      <c r="E1904" s="36">
        <v>400000</v>
      </c>
      <c r="F1904" s="2"/>
      <c r="H1904" s="36">
        <v>400000</v>
      </c>
    </row>
    <row r="1905" spans="1:8" s="1" customFormat="1" ht="15.75" x14ac:dyDescent="0.25">
      <c r="A1905" s="2">
        <v>279</v>
      </c>
      <c r="B1905" s="4" t="s">
        <v>688</v>
      </c>
      <c r="C1905" s="34" t="s">
        <v>1028</v>
      </c>
      <c r="D1905" s="35" t="s">
        <v>16</v>
      </c>
      <c r="E1905" s="36">
        <v>400000</v>
      </c>
      <c r="F1905" s="2"/>
      <c r="H1905" s="36">
        <v>400000</v>
      </c>
    </row>
    <row r="1906" spans="1:8" s="1" customFormat="1" ht="15.75" x14ac:dyDescent="0.25">
      <c r="A1906" s="33">
        <v>280</v>
      </c>
      <c r="B1906" s="4" t="s">
        <v>689</v>
      </c>
      <c r="C1906" s="34" t="s">
        <v>1029</v>
      </c>
      <c r="D1906" s="35" t="s">
        <v>16</v>
      </c>
      <c r="E1906" s="36">
        <v>400000</v>
      </c>
      <c r="F1906" s="2"/>
      <c r="H1906" s="36">
        <v>400000</v>
      </c>
    </row>
    <row r="1907" spans="1:8" s="1" customFormat="1" ht="15.75" x14ac:dyDescent="0.25">
      <c r="A1907" s="2">
        <v>281</v>
      </c>
      <c r="B1907" s="4" t="s">
        <v>690</v>
      </c>
      <c r="C1907" s="34" t="s">
        <v>1030</v>
      </c>
      <c r="D1907" s="35" t="s">
        <v>19</v>
      </c>
      <c r="E1907" s="36">
        <v>560000</v>
      </c>
      <c r="F1907" s="2"/>
      <c r="H1907" s="36">
        <v>560000</v>
      </c>
    </row>
    <row r="1908" spans="1:8" s="1" customFormat="1" ht="15.75" x14ac:dyDescent="0.25">
      <c r="A1908" s="33">
        <v>282</v>
      </c>
      <c r="B1908" s="4" t="s">
        <v>691</v>
      </c>
      <c r="C1908" s="34" t="s">
        <v>1030</v>
      </c>
      <c r="D1908" s="35" t="s">
        <v>16</v>
      </c>
      <c r="E1908" s="36">
        <v>400000</v>
      </c>
      <c r="F1908" s="2"/>
      <c r="H1908" s="36">
        <v>400000</v>
      </c>
    </row>
    <row r="1909" spans="1:8" s="1" customFormat="1" ht="15.75" x14ac:dyDescent="0.25">
      <c r="A1909" s="2">
        <v>283</v>
      </c>
      <c r="B1909" s="4" t="s">
        <v>692</v>
      </c>
      <c r="C1909" s="34" t="s">
        <v>1031</v>
      </c>
      <c r="D1909" s="35" t="s">
        <v>88</v>
      </c>
      <c r="E1909" s="36">
        <v>935000</v>
      </c>
      <c r="F1909" s="2"/>
      <c r="H1909" s="36">
        <v>935000</v>
      </c>
    </row>
    <row r="1910" spans="1:8" s="1" customFormat="1" ht="15.75" x14ac:dyDescent="0.25">
      <c r="A1910" s="33">
        <v>284</v>
      </c>
      <c r="B1910" s="4" t="s">
        <v>693</v>
      </c>
      <c r="C1910" s="34" t="s">
        <v>1032</v>
      </c>
      <c r="D1910" s="35" t="s">
        <v>16</v>
      </c>
      <c r="E1910" s="36">
        <v>400000</v>
      </c>
      <c r="F1910" s="2"/>
      <c r="H1910" s="36">
        <v>400000</v>
      </c>
    </row>
    <row r="1911" spans="1:8" s="1" customFormat="1" ht="15.75" x14ac:dyDescent="0.25">
      <c r="A1911" s="2">
        <v>285</v>
      </c>
      <c r="B1911" s="4" t="s">
        <v>694</v>
      </c>
      <c r="C1911" s="34" t="s">
        <v>1033</v>
      </c>
      <c r="D1911" s="35" t="s">
        <v>88</v>
      </c>
      <c r="E1911" s="36">
        <v>935000</v>
      </c>
      <c r="F1911" s="2"/>
      <c r="H1911" s="36">
        <v>935000</v>
      </c>
    </row>
    <row r="1912" spans="1:8" s="1" customFormat="1" ht="15.75" x14ac:dyDescent="0.25">
      <c r="A1912" s="33">
        <v>286</v>
      </c>
      <c r="B1912" s="4" t="s">
        <v>695</v>
      </c>
      <c r="C1912" s="34" t="s">
        <v>1034</v>
      </c>
      <c r="D1912" s="35" t="s">
        <v>88</v>
      </c>
      <c r="E1912" s="36">
        <v>935000</v>
      </c>
      <c r="F1912" s="2"/>
      <c r="H1912" s="36">
        <v>935000</v>
      </c>
    </row>
    <row r="1913" spans="1:8" s="1" customFormat="1" ht="15.75" x14ac:dyDescent="0.25">
      <c r="A1913" s="2">
        <v>287</v>
      </c>
      <c r="B1913" s="4" t="s">
        <v>696</v>
      </c>
      <c r="C1913" s="34" t="s">
        <v>1035</v>
      </c>
      <c r="D1913" s="35" t="s">
        <v>1100</v>
      </c>
      <c r="E1913" s="36">
        <v>430000</v>
      </c>
      <c r="F1913" s="2"/>
      <c r="H1913" s="36">
        <v>430000</v>
      </c>
    </row>
    <row r="1914" spans="1:8" s="1" customFormat="1" ht="15.75" x14ac:dyDescent="0.25">
      <c r="A1914" s="33">
        <v>288</v>
      </c>
      <c r="B1914" s="4" t="s">
        <v>697</v>
      </c>
      <c r="C1914" s="34" t="s">
        <v>1036</v>
      </c>
      <c r="D1914" s="35" t="s">
        <v>1100</v>
      </c>
      <c r="E1914" s="36">
        <v>430000</v>
      </c>
      <c r="F1914" s="2"/>
      <c r="H1914" s="36">
        <v>430000</v>
      </c>
    </row>
    <row r="1915" spans="1:8" s="1" customFormat="1" ht="15.75" x14ac:dyDescent="0.25">
      <c r="A1915" s="2">
        <v>289</v>
      </c>
      <c r="B1915" s="4" t="s">
        <v>698</v>
      </c>
      <c r="C1915" s="34" t="s">
        <v>1037</v>
      </c>
      <c r="D1915" s="35" t="s">
        <v>1100</v>
      </c>
      <c r="E1915" s="36">
        <v>430000</v>
      </c>
      <c r="F1915" s="2"/>
      <c r="H1915" s="36">
        <v>430000</v>
      </c>
    </row>
    <row r="1916" spans="1:8" s="1" customFormat="1" ht="15.75" x14ac:dyDescent="0.25">
      <c r="A1916" s="33">
        <v>290</v>
      </c>
      <c r="B1916" s="4" t="s">
        <v>699</v>
      </c>
      <c r="C1916" s="34" t="s">
        <v>1038</v>
      </c>
      <c r="D1916" s="35" t="s">
        <v>1100</v>
      </c>
      <c r="E1916" s="36">
        <v>430000</v>
      </c>
      <c r="F1916" s="2"/>
      <c r="H1916" s="36">
        <v>430000</v>
      </c>
    </row>
    <row r="1917" spans="1:8" s="1" customFormat="1" ht="15.75" x14ac:dyDescent="0.25">
      <c r="A1917" s="2">
        <v>291</v>
      </c>
      <c r="B1917" s="4" t="s">
        <v>700</v>
      </c>
      <c r="C1917" s="34" t="s">
        <v>1039</v>
      </c>
      <c r="D1917" s="35" t="s">
        <v>1100</v>
      </c>
      <c r="E1917" s="36">
        <v>430000</v>
      </c>
      <c r="F1917" s="2"/>
      <c r="H1917" s="36">
        <v>430000</v>
      </c>
    </row>
    <row r="1918" spans="1:8" s="1" customFormat="1" ht="15.75" x14ac:dyDescent="0.25">
      <c r="A1918" s="33">
        <v>292</v>
      </c>
      <c r="B1918" s="4" t="s">
        <v>701</v>
      </c>
      <c r="C1918" s="34" t="s">
        <v>1040</v>
      </c>
      <c r="D1918" s="35" t="s">
        <v>1100</v>
      </c>
      <c r="E1918" s="36">
        <v>430000</v>
      </c>
      <c r="F1918" s="2"/>
      <c r="H1918" s="36">
        <v>430000</v>
      </c>
    </row>
    <row r="1919" spans="1:8" s="1" customFormat="1" ht="15.75" x14ac:dyDescent="0.25">
      <c r="A1919" s="2">
        <v>293</v>
      </c>
      <c r="B1919" s="4" t="s">
        <v>702</v>
      </c>
      <c r="C1919" s="34" t="s">
        <v>1041</v>
      </c>
      <c r="D1919" s="35" t="s">
        <v>1100</v>
      </c>
      <c r="E1919" s="36">
        <v>430000</v>
      </c>
      <c r="F1919" s="2"/>
      <c r="H1919" s="36">
        <v>430000</v>
      </c>
    </row>
    <row r="1920" spans="1:8" s="1" customFormat="1" ht="15.75" x14ac:dyDescent="0.25">
      <c r="A1920" s="33">
        <v>294</v>
      </c>
      <c r="B1920" s="4" t="s">
        <v>703</v>
      </c>
      <c r="C1920" s="34" t="s">
        <v>1042</v>
      </c>
      <c r="D1920" s="35" t="s">
        <v>1100</v>
      </c>
      <c r="E1920" s="36">
        <v>430000</v>
      </c>
      <c r="F1920" s="2"/>
      <c r="H1920" s="36">
        <v>430000</v>
      </c>
    </row>
    <row r="1921" spans="1:8" s="1" customFormat="1" ht="15.75" x14ac:dyDescent="0.25">
      <c r="A1921" s="2">
        <v>295</v>
      </c>
      <c r="B1921" s="4" t="s">
        <v>704</v>
      </c>
      <c r="C1921" s="34" t="s">
        <v>1043</v>
      </c>
      <c r="D1921" s="35" t="s">
        <v>1100</v>
      </c>
      <c r="E1921" s="36">
        <v>430000</v>
      </c>
      <c r="F1921" s="2"/>
      <c r="H1921" s="36">
        <v>430000</v>
      </c>
    </row>
    <row r="1922" spans="1:8" s="1" customFormat="1" ht="15.75" x14ac:dyDescent="0.25">
      <c r="A1922" s="33">
        <v>296</v>
      </c>
      <c r="B1922" s="4" t="s">
        <v>705</v>
      </c>
      <c r="C1922" s="34" t="s">
        <v>1044</v>
      </c>
      <c r="D1922" s="35" t="s">
        <v>1100</v>
      </c>
      <c r="E1922" s="36">
        <v>430000</v>
      </c>
      <c r="F1922" s="2"/>
      <c r="H1922" s="36">
        <v>430000</v>
      </c>
    </row>
    <row r="1923" spans="1:8" s="1" customFormat="1" ht="15.75" x14ac:dyDescent="0.25">
      <c r="A1923" s="2">
        <v>297</v>
      </c>
      <c r="B1923" s="4" t="s">
        <v>706</v>
      </c>
      <c r="C1923" s="34" t="s">
        <v>1045</v>
      </c>
      <c r="D1923" s="35" t="s">
        <v>1100</v>
      </c>
      <c r="E1923" s="36">
        <v>430000</v>
      </c>
      <c r="F1923" s="2"/>
      <c r="H1923" s="36">
        <v>430000</v>
      </c>
    </row>
    <row r="1924" spans="1:8" s="1" customFormat="1" ht="15.75" x14ac:dyDescent="0.25">
      <c r="A1924" s="33">
        <v>298</v>
      </c>
      <c r="B1924" s="4" t="s">
        <v>707</v>
      </c>
      <c r="C1924" s="34" t="s">
        <v>1046</v>
      </c>
      <c r="D1924" s="35" t="s">
        <v>1100</v>
      </c>
      <c r="E1924" s="36">
        <v>430000</v>
      </c>
      <c r="F1924" s="2"/>
      <c r="H1924" s="36">
        <v>430000</v>
      </c>
    </row>
    <row r="1925" spans="1:8" s="1" customFormat="1" ht="15.75" x14ac:dyDescent="0.25">
      <c r="A1925" s="2">
        <v>299</v>
      </c>
      <c r="B1925" s="4" t="s">
        <v>708</v>
      </c>
      <c r="C1925" s="34" t="s">
        <v>1047</v>
      </c>
      <c r="D1925" s="35" t="s">
        <v>1100</v>
      </c>
      <c r="E1925" s="36">
        <v>430000</v>
      </c>
      <c r="F1925" s="2"/>
      <c r="H1925" s="36">
        <v>430000</v>
      </c>
    </row>
    <row r="1926" spans="1:8" s="1" customFormat="1" ht="15.75" x14ac:dyDescent="0.25">
      <c r="A1926" s="33">
        <v>300</v>
      </c>
      <c r="B1926" s="4" t="s">
        <v>709</v>
      </c>
      <c r="C1926" s="34" t="s">
        <v>1048</v>
      </c>
      <c r="D1926" s="35" t="s">
        <v>1100</v>
      </c>
      <c r="E1926" s="36">
        <v>430000</v>
      </c>
      <c r="F1926" s="2"/>
      <c r="H1926" s="36">
        <v>430000</v>
      </c>
    </row>
    <row r="1927" spans="1:8" s="1" customFormat="1" ht="15.75" x14ac:dyDescent="0.25">
      <c r="A1927" s="2">
        <v>301</v>
      </c>
      <c r="B1927" s="4" t="s">
        <v>710</v>
      </c>
      <c r="C1927" s="34" t="s">
        <v>383</v>
      </c>
      <c r="D1927" s="35" t="s">
        <v>16</v>
      </c>
      <c r="E1927" s="36">
        <v>400000</v>
      </c>
      <c r="F1927" s="2"/>
      <c r="H1927" s="36">
        <v>400000</v>
      </c>
    </row>
    <row r="1928" spans="1:8" s="1" customFormat="1" ht="15.75" x14ac:dyDescent="0.25">
      <c r="A1928" s="33">
        <v>302</v>
      </c>
      <c r="B1928" s="4" t="s">
        <v>711</v>
      </c>
      <c r="C1928" s="34" t="s">
        <v>1049</v>
      </c>
      <c r="D1928" s="35" t="s">
        <v>16</v>
      </c>
      <c r="E1928" s="36">
        <v>400000</v>
      </c>
      <c r="F1928" s="2"/>
      <c r="H1928" s="36">
        <v>400000</v>
      </c>
    </row>
    <row r="1929" spans="1:8" s="1" customFormat="1" ht="15.75" x14ac:dyDescent="0.25">
      <c r="A1929" s="2">
        <v>303</v>
      </c>
      <c r="B1929" s="4" t="s">
        <v>712</v>
      </c>
      <c r="C1929" s="34" t="s">
        <v>1050</v>
      </c>
      <c r="D1929" s="35" t="s">
        <v>1100</v>
      </c>
      <c r="E1929" s="36">
        <v>430000</v>
      </c>
      <c r="F1929" s="2"/>
      <c r="H1929" s="36">
        <v>430000</v>
      </c>
    </row>
    <row r="1930" spans="1:8" s="1" customFormat="1" ht="15.75" x14ac:dyDescent="0.25">
      <c r="A1930" s="33">
        <v>304</v>
      </c>
      <c r="B1930" s="4" t="s">
        <v>713</v>
      </c>
      <c r="C1930" s="34" t="s">
        <v>1051</v>
      </c>
      <c r="D1930" s="35" t="s">
        <v>1100</v>
      </c>
      <c r="E1930" s="36">
        <v>430000</v>
      </c>
      <c r="F1930" s="2"/>
      <c r="H1930" s="36">
        <v>430000</v>
      </c>
    </row>
    <row r="1931" spans="1:8" s="1" customFormat="1" ht="15.75" x14ac:dyDescent="0.25">
      <c r="A1931" s="2">
        <v>305</v>
      </c>
      <c r="B1931" s="4" t="s">
        <v>714</v>
      </c>
      <c r="C1931" s="34" t="s">
        <v>1052</v>
      </c>
      <c r="D1931" s="35" t="s">
        <v>1100</v>
      </c>
      <c r="E1931" s="36">
        <v>430000</v>
      </c>
      <c r="F1931" s="2"/>
      <c r="H1931" s="36">
        <v>430000</v>
      </c>
    </row>
    <row r="1932" spans="1:8" s="1" customFormat="1" ht="15.75" x14ac:dyDescent="0.25">
      <c r="A1932" s="33">
        <v>306</v>
      </c>
      <c r="B1932" s="4" t="s">
        <v>715</v>
      </c>
      <c r="C1932" s="34" t="s">
        <v>1053</v>
      </c>
      <c r="D1932" s="35" t="s">
        <v>1100</v>
      </c>
      <c r="E1932" s="36">
        <v>430000</v>
      </c>
      <c r="F1932" s="2"/>
      <c r="H1932" s="36">
        <v>430000</v>
      </c>
    </row>
    <row r="1933" spans="1:8" s="1" customFormat="1" ht="15.75" x14ac:dyDescent="0.25">
      <c r="A1933" s="2">
        <v>307</v>
      </c>
      <c r="B1933" s="4" t="s">
        <v>716</v>
      </c>
      <c r="C1933" s="34" t="s">
        <v>1054</v>
      </c>
      <c r="D1933" s="35" t="s">
        <v>1100</v>
      </c>
      <c r="E1933" s="36">
        <v>430000</v>
      </c>
      <c r="F1933" s="2"/>
      <c r="H1933" s="36">
        <v>430000</v>
      </c>
    </row>
    <row r="1934" spans="1:8" s="1" customFormat="1" ht="15.75" x14ac:dyDescent="0.25">
      <c r="A1934" s="33">
        <v>308</v>
      </c>
      <c r="B1934" s="4" t="s">
        <v>717</v>
      </c>
      <c r="C1934" s="34" t="s">
        <v>1055</v>
      </c>
      <c r="D1934" s="35" t="s">
        <v>1100</v>
      </c>
      <c r="E1934" s="36">
        <v>430000</v>
      </c>
      <c r="F1934" s="2"/>
      <c r="H1934" s="36">
        <v>430000</v>
      </c>
    </row>
    <row r="1935" spans="1:8" s="1" customFormat="1" ht="15.75" x14ac:dyDescent="0.25">
      <c r="A1935" s="2">
        <v>309</v>
      </c>
      <c r="B1935" s="4" t="s">
        <v>718</v>
      </c>
      <c r="C1935" s="34" t="s">
        <v>1056</v>
      </c>
      <c r="D1935" s="35" t="s">
        <v>19</v>
      </c>
      <c r="E1935" s="36">
        <v>560000</v>
      </c>
      <c r="F1935" s="2"/>
      <c r="H1935" s="36">
        <v>560000</v>
      </c>
    </row>
    <row r="1936" spans="1:8" s="1" customFormat="1" ht="15.75" x14ac:dyDescent="0.25">
      <c r="A1936" s="33">
        <v>310</v>
      </c>
      <c r="B1936" s="4" t="s">
        <v>719</v>
      </c>
      <c r="C1936" s="34" t="s">
        <v>1057</v>
      </c>
      <c r="D1936" s="35" t="s">
        <v>1100</v>
      </c>
      <c r="E1936" s="36">
        <v>430000</v>
      </c>
      <c r="F1936" s="2"/>
      <c r="H1936" s="36">
        <v>430000</v>
      </c>
    </row>
    <row r="1937" spans="1:11" s="1" customFormat="1" ht="15.75" x14ac:dyDescent="0.25">
      <c r="A1937" s="2">
        <v>311</v>
      </c>
      <c r="B1937" s="4" t="s">
        <v>720</v>
      </c>
      <c r="C1937" s="34" t="s">
        <v>1058</v>
      </c>
      <c r="D1937" s="35" t="s">
        <v>1100</v>
      </c>
      <c r="E1937" s="36">
        <v>430000</v>
      </c>
      <c r="F1937" s="2"/>
      <c r="H1937" s="36">
        <v>430000</v>
      </c>
    </row>
    <row r="1938" spans="1:11" s="1" customFormat="1" ht="15.75" x14ac:dyDescent="0.25">
      <c r="A1938" s="33">
        <v>312</v>
      </c>
      <c r="B1938" s="4" t="s">
        <v>721</v>
      </c>
      <c r="C1938" s="34" t="s">
        <v>390</v>
      </c>
      <c r="D1938" s="35" t="s">
        <v>16</v>
      </c>
      <c r="E1938" s="36">
        <v>400000</v>
      </c>
      <c r="F1938" s="2"/>
      <c r="H1938" s="36">
        <v>400000</v>
      </c>
    </row>
    <row r="1939" spans="1:11" s="1" customFormat="1" ht="15.75" x14ac:dyDescent="0.25">
      <c r="A1939" s="2">
        <v>313</v>
      </c>
      <c r="B1939" s="4" t="s">
        <v>722</v>
      </c>
      <c r="C1939" s="34" t="s">
        <v>1059</v>
      </c>
      <c r="D1939" s="35" t="s">
        <v>16</v>
      </c>
      <c r="E1939" s="36">
        <v>400000</v>
      </c>
      <c r="F1939" s="2"/>
      <c r="H1939" s="36">
        <v>400000</v>
      </c>
    </row>
    <row r="1940" spans="1:11" s="1" customFormat="1" ht="15.75" x14ac:dyDescent="0.25">
      <c r="A1940" s="33">
        <v>314</v>
      </c>
      <c r="B1940" s="4" t="s">
        <v>723</v>
      </c>
      <c r="C1940" s="34" t="s">
        <v>1060</v>
      </c>
      <c r="D1940" s="35" t="s">
        <v>19</v>
      </c>
      <c r="E1940" s="36">
        <v>560000</v>
      </c>
      <c r="F1940" s="2"/>
      <c r="H1940" s="36">
        <v>560000</v>
      </c>
    </row>
    <row r="1941" spans="1:11" s="1" customFormat="1" ht="15.75" x14ac:dyDescent="0.25">
      <c r="A1941" s="2">
        <v>315</v>
      </c>
      <c r="B1941" s="4" t="s">
        <v>724</v>
      </c>
      <c r="C1941" s="34" t="s">
        <v>1061</v>
      </c>
      <c r="D1941" s="35" t="s">
        <v>19</v>
      </c>
      <c r="E1941" s="36">
        <v>560000</v>
      </c>
      <c r="F1941" s="2"/>
      <c r="H1941" s="36">
        <v>560000</v>
      </c>
    </row>
    <row r="1942" spans="1:11" s="1" customFormat="1" ht="15.75" x14ac:dyDescent="0.25">
      <c r="A1942" s="33">
        <v>316</v>
      </c>
      <c r="B1942" s="4" t="s">
        <v>725</v>
      </c>
      <c r="C1942" s="34" t="s">
        <v>1062</v>
      </c>
      <c r="D1942" s="35" t="s">
        <v>19</v>
      </c>
      <c r="E1942" s="36">
        <v>560000</v>
      </c>
      <c r="F1942" s="2"/>
      <c r="H1942" s="36">
        <v>560000</v>
      </c>
    </row>
    <row r="1943" spans="1:11" s="1" customFormat="1" ht="15.75" x14ac:dyDescent="0.25">
      <c r="A1943" s="2">
        <v>317</v>
      </c>
      <c r="B1943" s="4" t="s">
        <v>726</v>
      </c>
      <c r="C1943" s="34" t="s">
        <v>1063</v>
      </c>
      <c r="D1943" s="35" t="s">
        <v>19</v>
      </c>
      <c r="E1943" s="36">
        <v>560000</v>
      </c>
      <c r="F1943" s="2"/>
      <c r="H1943" s="36">
        <v>560000</v>
      </c>
    </row>
    <row r="1944" spans="1:11" s="1" customFormat="1" ht="15.75" x14ac:dyDescent="0.25">
      <c r="A1944" s="33">
        <v>318</v>
      </c>
      <c r="B1944" s="4" t="s">
        <v>727</v>
      </c>
      <c r="C1944" s="34" t="s">
        <v>1064</v>
      </c>
      <c r="D1944" s="35" t="s">
        <v>1100</v>
      </c>
      <c r="E1944" s="36">
        <v>430000</v>
      </c>
      <c r="F1944" s="2"/>
      <c r="H1944" s="36">
        <v>430000</v>
      </c>
    </row>
    <row r="1945" spans="1:11" s="1" customFormat="1" ht="15.75" x14ac:dyDescent="0.25">
      <c r="A1945" s="2">
        <v>319</v>
      </c>
      <c r="B1945" s="4" t="s">
        <v>728</v>
      </c>
      <c r="C1945" s="34" t="s">
        <v>1065</v>
      </c>
      <c r="D1945" s="35" t="s">
        <v>1100</v>
      </c>
      <c r="E1945" s="36">
        <v>430000</v>
      </c>
      <c r="F1945" s="2"/>
      <c r="H1945" s="36">
        <v>430000</v>
      </c>
    </row>
    <row r="1946" spans="1:11" s="1" customFormat="1" ht="15.75" x14ac:dyDescent="0.25">
      <c r="A1946" s="33">
        <v>320</v>
      </c>
      <c r="B1946" s="4" t="s">
        <v>729</v>
      </c>
      <c r="C1946" s="34" t="s">
        <v>1066</v>
      </c>
      <c r="D1946" s="35" t="s">
        <v>1099</v>
      </c>
      <c r="E1946" s="36">
        <v>935000</v>
      </c>
      <c r="F1946" s="2"/>
      <c r="H1946" s="36">
        <v>935000</v>
      </c>
    </row>
    <row r="1947" spans="1:11" s="1" customFormat="1" ht="15.75" x14ac:dyDescent="0.25">
      <c r="A1947" s="2">
        <v>321</v>
      </c>
      <c r="B1947" s="4" t="s">
        <v>730</v>
      </c>
      <c r="C1947" s="34" t="s">
        <v>1067</v>
      </c>
      <c r="D1947" s="35" t="s">
        <v>1100</v>
      </c>
      <c r="E1947" s="36">
        <v>430000</v>
      </c>
      <c r="F1947" s="2"/>
      <c r="H1947" s="36">
        <v>430000</v>
      </c>
    </row>
    <row r="1948" spans="1:11" s="1" customFormat="1" ht="15.75" x14ac:dyDescent="0.25">
      <c r="A1948" s="33">
        <v>322</v>
      </c>
      <c r="B1948" s="4" t="s">
        <v>731</v>
      </c>
      <c r="C1948" s="34" t="s">
        <v>1068</v>
      </c>
      <c r="D1948" s="35" t="s">
        <v>1100</v>
      </c>
      <c r="E1948" s="36">
        <v>430000</v>
      </c>
      <c r="F1948" s="2"/>
      <c r="H1948" s="36">
        <v>430000</v>
      </c>
    </row>
    <row r="1949" spans="1:11" s="1" customFormat="1" ht="15.75" x14ac:dyDescent="0.25">
      <c r="A1949" s="2">
        <v>323</v>
      </c>
      <c r="B1949" s="4" t="s">
        <v>732</v>
      </c>
      <c r="C1949" s="34" t="s">
        <v>1069</v>
      </c>
      <c r="D1949" s="35" t="s">
        <v>1100</v>
      </c>
      <c r="E1949" s="36">
        <v>430000</v>
      </c>
      <c r="F1949" s="2"/>
      <c r="H1949" s="36">
        <v>430000</v>
      </c>
      <c r="K1949" s="1">
        <f>860+80</f>
        <v>940</v>
      </c>
    </row>
    <row r="1950" spans="1:11" s="1" customFormat="1" ht="15.75" x14ac:dyDescent="0.25">
      <c r="A1950" s="33">
        <v>324</v>
      </c>
      <c r="B1950" s="4" t="s">
        <v>733</v>
      </c>
      <c r="C1950" s="34" t="s">
        <v>1070</v>
      </c>
      <c r="D1950" s="35" t="s">
        <v>19</v>
      </c>
      <c r="E1950" s="36">
        <v>560000</v>
      </c>
      <c r="F1950" s="2"/>
      <c r="H1950" s="36">
        <v>560000</v>
      </c>
    </row>
    <row r="1951" spans="1:11" s="1" customFormat="1" ht="15.75" x14ac:dyDescent="0.25">
      <c r="A1951" s="2">
        <v>325</v>
      </c>
      <c r="B1951" s="4" t="s">
        <v>734</v>
      </c>
      <c r="C1951" s="34" t="s">
        <v>1071</v>
      </c>
      <c r="D1951" s="35" t="s">
        <v>19</v>
      </c>
      <c r="E1951" s="36">
        <v>560000</v>
      </c>
      <c r="F1951" s="2"/>
      <c r="H1951" s="36">
        <v>560000</v>
      </c>
    </row>
    <row r="1952" spans="1:11" s="1" customFormat="1" ht="15.75" x14ac:dyDescent="0.25">
      <c r="A1952" s="33">
        <v>326</v>
      </c>
      <c r="B1952" s="4" t="s">
        <v>735</v>
      </c>
      <c r="C1952" s="34" t="s">
        <v>1071</v>
      </c>
      <c r="D1952" s="35" t="s">
        <v>1096</v>
      </c>
      <c r="E1952" s="36">
        <v>480000</v>
      </c>
      <c r="F1952" s="2"/>
      <c r="H1952" s="36">
        <v>480000</v>
      </c>
    </row>
    <row r="1953" spans="1:11" s="1" customFormat="1" ht="15.75" x14ac:dyDescent="0.25">
      <c r="A1953" s="2">
        <v>327</v>
      </c>
      <c r="B1953" s="4" t="s">
        <v>736</v>
      </c>
      <c r="C1953" s="34" t="s">
        <v>1072</v>
      </c>
      <c r="D1953" s="35" t="s">
        <v>1099</v>
      </c>
      <c r="E1953" s="36">
        <v>935000</v>
      </c>
      <c r="F1953" s="2"/>
      <c r="H1953" s="36">
        <v>935000</v>
      </c>
    </row>
    <row r="1954" spans="1:11" s="1" customFormat="1" ht="15.75" x14ac:dyDescent="0.25">
      <c r="A1954" s="33">
        <v>328</v>
      </c>
      <c r="B1954" s="4" t="s">
        <v>737</v>
      </c>
      <c r="C1954" s="34" t="s">
        <v>169</v>
      </c>
      <c r="D1954" s="35" t="s">
        <v>16</v>
      </c>
      <c r="E1954" s="36">
        <v>400000</v>
      </c>
      <c r="F1954" s="2"/>
      <c r="H1954" s="36">
        <v>400000</v>
      </c>
    </row>
    <row r="1955" spans="1:11" s="1" customFormat="1" ht="15.75" x14ac:dyDescent="0.25">
      <c r="A1955" s="2">
        <v>329</v>
      </c>
      <c r="B1955" s="4" t="s">
        <v>738</v>
      </c>
      <c r="C1955" s="34" t="s">
        <v>1073</v>
      </c>
      <c r="D1955" s="35" t="s">
        <v>16</v>
      </c>
      <c r="E1955" s="36">
        <v>400000</v>
      </c>
      <c r="F1955" s="2"/>
      <c r="H1955" s="36">
        <v>400000</v>
      </c>
      <c r="K1955" s="1">
        <f>430*3</f>
        <v>1290</v>
      </c>
    </row>
    <row r="1956" spans="1:11" s="1" customFormat="1" ht="15.75" x14ac:dyDescent="0.25">
      <c r="A1956" s="33">
        <v>330</v>
      </c>
      <c r="B1956" s="4" t="s">
        <v>739</v>
      </c>
      <c r="C1956" s="34" t="s">
        <v>1074</v>
      </c>
      <c r="D1956" s="35" t="s">
        <v>1100</v>
      </c>
      <c r="E1956" s="36">
        <v>430000</v>
      </c>
      <c r="F1956" s="2"/>
      <c r="H1956" s="36">
        <v>430000</v>
      </c>
    </row>
    <row r="1957" spans="1:11" s="1" customFormat="1" ht="15.75" x14ac:dyDescent="0.25">
      <c r="A1957" s="2">
        <v>331</v>
      </c>
      <c r="B1957" s="4" t="s">
        <v>740</v>
      </c>
      <c r="C1957" s="34" t="s">
        <v>1075</v>
      </c>
      <c r="D1957" s="35" t="s">
        <v>1100</v>
      </c>
      <c r="E1957" s="36">
        <v>430000</v>
      </c>
      <c r="F1957" s="2"/>
      <c r="H1957" s="36">
        <v>430000</v>
      </c>
    </row>
    <row r="1958" spans="1:11" s="1" customFormat="1" ht="15.75" x14ac:dyDescent="0.25">
      <c r="A1958" s="33">
        <v>332</v>
      </c>
      <c r="B1958" s="4" t="s">
        <v>741</v>
      </c>
      <c r="C1958" s="34" t="s">
        <v>1076</v>
      </c>
      <c r="D1958" s="35" t="s">
        <v>1100</v>
      </c>
      <c r="E1958" s="36">
        <v>430000</v>
      </c>
      <c r="F1958" s="2"/>
      <c r="H1958" s="36">
        <v>430000</v>
      </c>
    </row>
    <row r="1959" spans="1:11" s="1" customFormat="1" ht="15.75" x14ac:dyDescent="0.25">
      <c r="A1959" s="2">
        <v>333</v>
      </c>
      <c r="B1959" s="4" t="s">
        <v>742</v>
      </c>
      <c r="C1959" s="34" t="s">
        <v>1077</v>
      </c>
      <c r="D1959" s="35" t="s">
        <v>1100</v>
      </c>
      <c r="E1959" s="36">
        <v>430000</v>
      </c>
      <c r="F1959" s="2"/>
      <c r="H1959" s="36">
        <v>430000</v>
      </c>
    </row>
    <row r="1960" spans="1:11" s="1" customFormat="1" ht="15.75" x14ac:dyDescent="0.25">
      <c r="A1960" s="33">
        <v>334</v>
      </c>
      <c r="B1960" s="4" t="s">
        <v>743</v>
      </c>
      <c r="C1960" s="34" t="s">
        <v>1078</v>
      </c>
      <c r="D1960" s="35" t="s">
        <v>1100</v>
      </c>
      <c r="E1960" s="36">
        <v>430000</v>
      </c>
      <c r="F1960" s="2"/>
      <c r="H1960" s="36">
        <v>430000</v>
      </c>
    </row>
    <row r="1961" spans="1:11" s="1" customFormat="1" ht="15.75" x14ac:dyDescent="0.25">
      <c r="A1961" s="2">
        <v>335</v>
      </c>
      <c r="B1961" s="4" t="s">
        <v>744</v>
      </c>
      <c r="C1961" s="34" t="s">
        <v>1079</v>
      </c>
      <c r="D1961" s="35" t="s">
        <v>1100</v>
      </c>
      <c r="E1961" s="36">
        <v>430000</v>
      </c>
      <c r="F1961" s="2"/>
      <c r="H1961" s="36">
        <v>430000</v>
      </c>
    </row>
    <row r="1962" spans="1:11" s="1" customFormat="1" ht="15.75" x14ac:dyDescent="0.25">
      <c r="A1962" s="33">
        <v>336</v>
      </c>
      <c r="B1962" s="4" t="s">
        <v>745</v>
      </c>
      <c r="C1962" s="34" t="s">
        <v>1080</v>
      </c>
      <c r="D1962" s="35" t="s">
        <v>1100</v>
      </c>
      <c r="E1962" s="36">
        <v>430000</v>
      </c>
      <c r="F1962" s="2"/>
      <c r="H1962" s="36">
        <v>430000</v>
      </c>
    </row>
    <row r="1963" spans="1:11" s="1" customFormat="1" ht="15.75" x14ac:dyDescent="0.25">
      <c r="A1963" s="2">
        <v>337</v>
      </c>
      <c r="B1963" s="4" t="s">
        <v>746</v>
      </c>
      <c r="C1963" s="34" t="s">
        <v>1081</v>
      </c>
      <c r="D1963" s="35" t="s">
        <v>1100</v>
      </c>
      <c r="E1963" s="36">
        <v>430000</v>
      </c>
      <c r="F1963" s="2"/>
      <c r="H1963" s="36">
        <v>430000</v>
      </c>
    </row>
    <row r="1964" spans="1:11" s="1" customFormat="1" ht="15.75" x14ac:dyDescent="0.25">
      <c r="A1964" s="33">
        <v>338</v>
      </c>
      <c r="B1964" s="4" t="s">
        <v>747</v>
      </c>
      <c r="C1964" s="34" t="s">
        <v>1082</v>
      </c>
      <c r="D1964" s="35" t="s">
        <v>1100</v>
      </c>
      <c r="E1964" s="36">
        <v>430000</v>
      </c>
      <c r="F1964" s="2"/>
      <c r="H1964" s="36">
        <v>430000</v>
      </c>
    </row>
    <row r="1965" spans="1:11" s="1" customFormat="1" ht="15.75" x14ac:dyDescent="0.25">
      <c r="A1965" s="2">
        <v>339</v>
      </c>
      <c r="B1965" s="4" t="s">
        <v>748</v>
      </c>
      <c r="C1965" s="34" t="s">
        <v>1083</v>
      </c>
      <c r="D1965" s="35" t="s">
        <v>1100</v>
      </c>
      <c r="E1965" s="36">
        <v>430000</v>
      </c>
      <c r="F1965" s="2"/>
      <c r="H1965" s="36">
        <v>430000</v>
      </c>
    </row>
    <row r="1966" spans="1:11" s="1" customFormat="1" ht="15.75" x14ac:dyDescent="0.25">
      <c r="A1966" s="33">
        <v>340</v>
      </c>
      <c r="B1966" s="4" t="s">
        <v>749</v>
      </c>
      <c r="C1966" s="34" t="s">
        <v>1084</v>
      </c>
      <c r="D1966" s="35" t="s">
        <v>1100</v>
      </c>
      <c r="E1966" s="36">
        <v>430000</v>
      </c>
      <c r="F1966" s="2"/>
      <c r="H1966" s="36">
        <v>430000</v>
      </c>
    </row>
    <row r="1967" spans="1:11" s="1" customFormat="1" ht="15.75" x14ac:dyDescent="0.25">
      <c r="A1967" s="2">
        <v>341</v>
      </c>
      <c r="B1967" s="4" t="s">
        <v>750</v>
      </c>
      <c r="C1967" s="34" t="s">
        <v>1085</v>
      </c>
      <c r="D1967" s="35" t="s">
        <v>1100</v>
      </c>
      <c r="E1967" s="36">
        <v>430000</v>
      </c>
      <c r="F1967" s="2"/>
      <c r="H1967" s="36">
        <v>430000</v>
      </c>
    </row>
    <row r="1968" spans="1:11" s="1" customFormat="1" ht="15.75" x14ac:dyDescent="0.25">
      <c r="A1968" s="33">
        <v>342</v>
      </c>
      <c r="B1968" s="4" t="s">
        <v>751</v>
      </c>
      <c r="C1968" s="34" t="s">
        <v>1086</v>
      </c>
      <c r="D1968" s="35" t="s">
        <v>1100</v>
      </c>
      <c r="E1968" s="36">
        <v>430000</v>
      </c>
      <c r="F1968" s="2"/>
      <c r="H1968" s="36">
        <v>430000</v>
      </c>
    </row>
    <row r="1969" spans="1:10" s="1" customFormat="1" ht="15.75" x14ac:dyDescent="0.25">
      <c r="A1969" s="2">
        <v>343</v>
      </c>
      <c r="B1969" s="4" t="s">
        <v>752</v>
      </c>
      <c r="C1969" s="34" t="s">
        <v>1087</v>
      </c>
      <c r="D1969" s="35" t="s">
        <v>1100</v>
      </c>
      <c r="E1969" s="36">
        <v>430000</v>
      </c>
      <c r="F1969" s="2"/>
      <c r="H1969" s="36">
        <v>430000</v>
      </c>
    </row>
    <row r="1970" spans="1:10" s="1" customFormat="1" ht="15.75" x14ac:dyDescent="0.25">
      <c r="A1970" s="33">
        <v>344</v>
      </c>
      <c r="B1970" s="4" t="s">
        <v>753</v>
      </c>
      <c r="C1970" s="34" t="s">
        <v>1088</v>
      </c>
      <c r="D1970" s="35" t="s">
        <v>1100</v>
      </c>
      <c r="E1970" s="36">
        <v>430000</v>
      </c>
      <c r="F1970" s="2"/>
      <c r="H1970" s="36">
        <v>430000</v>
      </c>
    </row>
    <row r="1971" spans="1:10" s="1" customFormat="1" ht="15.75" x14ac:dyDescent="0.25">
      <c r="A1971" s="2">
        <v>345</v>
      </c>
      <c r="B1971" s="4" t="s">
        <v>754</v>
      </c>
      <c r="C1971" s="34" t="s">
        <v>1089</v>
      </c>
      <c r="D1971" s="35" t="s">
        <v>1100</v>
      </c>
      <c r="E1971" s="36">
        <v>430000</v>
      </c>
      <c r="F1971" s="2"/>
      <c r="H1971" s="36">
        <v>430000</v>
      </c>
    </row>
    <row r="1972" spans="1:10" s="1" customFormat="1" ht="15.75" x14ac:dyDescent="0.25">
      <c r="A1972" s="33">
        <v>346</v>
      </c>
      <c r="B1972" s="4" t="s">
        <v>755</v>
      </c>
      <c r="C1972" s="34" t="s">
        <v>1090</v>
      </c>
      <c r="D1972" s="35" t="s">
        <v>1100</v>
      </c>
      <c r="E1972" s="36">
        <v>430000</v>
      </c>
      <c r="F1972" s="2"/>
      <c r="H1972" s="36">
        <v>430000</v>
      </c>
    </row>
    <row r="1973" spans="1:10" s="1" customFormat="1" ht="15.75" x14ac:dyDescent="0.25">
      <c r="A1973" s="2">
        <v>347</v>
      </c>
      <c r="B1973" s="4" t="s">
        <v>756</v>
      </c>
      <c r="C1973" s="34" t="s">
        <v>1091</v>
      </c>
      <c r="D1973" s="35" t="s">
        <v>1100</v>
      </c>
      <c r="E1973" s="36">
        <v>430000</v>
      </c>
      <c r="F1973" s="2"/>
      <c r="H1973" s="36">
        <v>430000</v>
      </c>
    </row>
    <row r="1974" spans="1:10" s="1" customFormat="1" ht="15.75" x14ac:dyDescent="0.25">
      <c r="A1974" s="33">
        <v>348</v>
      </c>
      <c r="B1974" s="4" t="s">
        <v>757</v>
      </c>
      <c r="C1974" s="34" t="s">
        <v>1092</v>
      </c>
      <c r="D1974" s="35" t="s">
        <v>1100</v>
      </c>
      <c r="E1974" s="36">
        <v>430000</v>
      </c>
      <c r="F1974" s="2"/>
      <c r="H1974" s="36">
        <v>430000</v>
      </c>
    </row>
    <row r="1975" spans="1:10" s="1" customFormat="1" ht="15.75" x14ac:dyDescent="0.25">
      <c r="A1975" s="2">
        <v>349</v>
      </c>
      <c r="B1975" s="4" t="s">
        <v>758</v>
      </c>
      <c r="C1975" s="34" t="s">
        <v>1093</v>
      </c>
      <c r="D1975" s="35" t="s">
        <v>1100</v>
      </c>
      <c r="E1975" s="36">
        <v>430000</v>
      </c>
      <c r="F1975" s="2"/>
      <c r="H1975" s="36">
        <v>430000</v>
      </c>
    </row>
    <row r="1976" spans="1:10" s="1" customFormat="1" ht="15.75" x14ac:dyDescent="0.25">
      <c r="A1976" s="121" t="s">
        <v>244</v>
      </c>
      <c r="B1976" s="121"/>
      <c r="C1976" s="121"/>
      <c r="D1976" s="121"/>
      <c r="E1976" s="14">
        <f>SUM(E1627:E1975)</f>
        <v>157930000</v>
      </c>
      <c r="F1976" s="6"/>
      <c r="H1976" s="38">
        <f>SUM(H1635:H1975)</f>
        <v>86210000</v>
      </c>
    </row>
    <row r="1977" spans="1:10" s="1" customFormat="1" ht="15.75" x14ac:dyDescent="0.25">
      <c r="A1977" s="122" t="s">
        <v>1105</v>
      </c>
      <c r="B1977" s="123"/>
      <c r="C1977" s="123"/>
      <c r="D1977" s="123"/>
      <c r="E1977" s="123"/>
      <c r="F1977" s="124"/>
      <c r="J1977" s="1">
        <f>40*150</f>
        <v>6000</v>
      </c>
    </row>
    <row r="1978" spans="1:10" s="1" customFormat="1" ht="15.75" x14ac:dyDescent="0.25">
      <c r="A1978" s="116" t="s">
        <v>245</v>
      </c>
      <c r="B1978" s="116"/>
      <c r="C1978" s="116"/>
      <c r="D1978" s="116"/>
      <c r="E1978" s="116"/>
      <c r="F1978" s="116"/>
    </row>
    <row r="1979" spans="1:10" s="1" customFormat="1" ht="15.75" x14ac:dyDescent="0.25">
      <c r="A1979" s="117" t="s">
        <v>246</v>
      </c>
      <c r="B1979" s="117"/>
      <c r="C1979" s="29" t="s">
        <v>247</v>
      </c>
      <c r="D1979" s="29" t="s">
        <v>248</v>
      </c>
      <c r="E1979" s="118" t="s">
        <v>249</v>
      </c>
      <c r="F1979" s="118"/>
    </row>
    <row r="1980" spans="1:10" s="1" customFormat="1" ht="15.75" x14ac:dyDescent="0.25">
      <c r="A1980" s="29"/>
      <c r="B1980" s="29"/>
      <c r="C1980" s="29"/>
      <c r="D1980" s="29"/>
      <c r="E1980" s="30"/>
      <c r="F1980" s="30"/>
    </row>
    <row r="1981" spans="1:10" s="1" customFormat="1" ht="15.75" x14ac:dyDescent="0.25">
      <c r="A1981" s="29"/>
      <c r="B1981" s="29"/>
      <c r="C1981" s="29"/>
      <c r="D1981" s="29"/>
      <c r="E1981" s="30"/>
      <c r="F1981" s="30"/>
    </row>
    <row r="1982" spans="1:10" s="1" customFormat="1" ht="15.75" x14ac:dyDescent="0.25">
      <c r="A1982" s="29"/>
      <c r="B1982" s="29"/>
      <c r="C1982" s="29"/>
      <c r="D1982" s="29"/>
      <c r="E1982" s="30"/>
      <c r="F1982" s="30"/>
    </row>
    <row r="1983" spans="1:10" s="1" customFormat="1" ht="15.75" x14ac:dyDescent="0.25">
      <c r="A1983" s="29"/>
      <c r="B1983" s="29"/>
      <c r="C1983" s="32" t="s">
        <v>250</v>
      </c>
      <c r="D1983" s="32" t="s">
        <v>251</v>
      </c>
      <c r="E1983" s="118" t="s">
        <v>252</v>
      </c>
      <c r="F1983" s="118"/>
    </row>
    <row r="1984" spans="1:10" s="1" customFormat="1" ht="15.75" x14ac:dyDescent="0.25">
      <c r="A1984" s="15" t="s">
        <v>253</v>
      </c>
      <c r="B1984" s="15"/>
      <c r="C1984" s="11"/>
      <c r="D1984" s="32"/>
      <c r="E1984" s="30"/>
      <c r="F1984" s="30"/>
    </row>
    <row r="1985" spans="1:8" s="1" customFormat="1" x14ac:dyDescent="0.25">
      <c r="A1985" s="15" t="s">
        <v>1101</v>
      </c>
      <c r="B1985" s="15"/>
      <c r="C1985" s="15"/>
      <c r="D1985" s="12"/>
      <c r="E1985" s="13"/>
      <c r="F1985" s="8"/>
      <c r="H1985" s="1">
        <f>134210+1870+1870+5610+370+14000</f>
        <v>157930</v>
      </c>
    </row>
    <row r="1986" spans="1:8" s="1" customFormat="1" x14ac:dyDescent="0.25">
      <c r="A1986" s="12" t="s">
        <v>406</v>
      </c>
      <c r="B1986" s="16"/>
      <c r="C1986" s="16"/>
      <c r="D1986" s="16"/>
      <c r="E1986" s="16"/>
      <c r="F1986" s="16"/>
    </row>
    <row r="1987" spans="1:8" s="1" customFormat="1" x14ac:dyDescent="0.25">
      <c r="A1987" s="12" t="s">
        <v>407</v>
      </c>
      <c r="B1987" s="16"/>
      <c r="C1987" s="16"/>
      <c r="D1987" s="16"/>
      <c r="E1987" s="16"/>
      <c r="F1987" s="16"/>
    </row>
    <row r="1988" spans="1:8" s="1" customFormat="1" x14ac:dyDescent="0.25">
      <c r="A1988" s="12" t="s">
        <v>1104</v>
      </c>
      <c r="B1988" s="16"/>
      <c r="C1988" s="16"/>
      <c r="D1988" s="16"/>
      <c r="E1988" s="16"/>
      <c r="F1988" s="16"/>
    </row>
    <row r="1989" spans="1:8" s="1" customFormat="1" x14ac:dyDescent="0.25">
      <c r="A1989" s="12" t="s">
        <v>1102</v>
      </c>
      <c r="B1989" s="16"/>
      <c r="C1989" s="16"/>
      <c r="D1989" s="16"/>
      <c r="E1989" s="16"/>
      <c r="F1989" s="16"/>
    </row>
    <row r="1990" spans="1:8" s="1" customFormat="1" x14ac:dyDescent="0.25">
      <c r="A1990" s="12" t="s">
        <v>1103</v>
      </c>
      <c r="B1990" s="16"/>
      <c r="C1990" s="16"/>
      <c r="D1990" s="16"/>
      <c r="E1990" s="16"/>
      <c r="F1990" s="16"/>
    </row>
    <row r="1991" spans="1:8" s="1" customFormat="1" x14ac:dyDescent="0.25">
      <c r="A1991" s="12"/>
      <c r="B1991" s="16"/>
      <c r="C1991" s="16"/>
      <c r="D1991" s="16"/>
      <c r="E1991" s="16"/>
      <c r="F1991" s="16"/>
    </row>
    <row r="1992" spans="1:8" s="1" customFormat="1" x14ac:dyDescent="0.25">
      <c r="A1992" s="12"/>
      <c r="B1992" s="16"/>
      <c r="C1992" s="16"/>
      <c r="D1992" s="16"/>
      <c r="E1992" s="16"/>
      <c r="F1992" s="16"/>
    </row>
    <row r="1993" spans="1:8" s="1" customFormat="1" x14ac:dyDescent="0.25">
      <c r="A1993" s="12"/>
      <c r="B1993" s="16"/>
      <c r="C1993" s="16"/>
      <c r="D1993" s="16"/>
      <c r="E1993" s="16"/>
      <c r="F1993" s="16"/>
    </row>
    <row r="1994" spans="1:8" s="1" customFormat="1" x14ac:dyDescent="0.25">
      <c r="A1994" s="12"/>
      <c r="B1994" s="16"/>
      <c r="C1994" s="16"/>
      <c r="D1994" s="16"/>
      <c r="E1994" s="16"/>
      <c r="F1994" s="16"/>
    </row>
    <row r="1995" spans="1:8" s="1" customFormat="1" x14ac:dyDescent="0.25">
      <c r="A1995" s="12"/>
      <c r="B1995" s="16"/>
      <c r="C1995" s="16"/>
      <c r="D1995" s="16"/>
      <c r="E1995" s="16"/>
      <c r="F1995" s="16"/>
    </row>
    <row r="1996" spans="1:8" s="1" customFormat="1" x14ac:dyDescent="0.25">
      <c r="A1996" s="12"/>
      <c r="B1996" s="16"/>
      <c r="C1996" s="16"/>
      <c r="D1996" s="16"/>
      <c r="E1996" s="16"/>
      <c r="F1996" s="16"/>
    </row>
    <row r="1997" spans="1:8" s="1" customFormat="1" x14ac:dyDescent="0.25">
      <c r="A1997" s="12"/>
      <c r="B1997" s="16"/>
      <c r="C1997" s="16"/>
      <c r="D1997" s="16"/>
      <c r="E1997" s="16"/>
      <c r="F1997" s="16"/>
    </row>
    <row r="1998" spans="1:8" s="1" customFormat="1" x14ac:dyDescent="0.25">
      <c r="A1998" s="12"/>
      <c r="B1998" s="16"/>
      <c r="C1998" s="16"/>
      <c r="D1998" s="16"/>
      <c r="E1998" s="16"/>
      <c r="F1998" s="16"/>
    </row>
    <row r="1999" spans="1:8" s="1" customFormat="1" x14ac:dyDescent="0.25">
      <c r="A1999" s="12"/>
      <c r="B1999" s="16"/>
      <c r="C1999" s="16"/>
      <c r="D1999" s="16"/>
      <c r="E1999" s="16"/>
      <c r="F1999" s="16"/>
    </row>
    <row r="2000" spans="1:8" s="1" customFormat="1" x14ac:dyDescent="0.25">
      <c r="A2000" s="12"/>
      <c r="B2000" s="16"/>
      <c r="C2000" s="16"/>
      <c r="D2000" s="16"/>
      <c r="E2000" s="16"/>
      <c r="F2000" s="16"/>
    </row>
    <row r="2001" spans="1:6" s="1" customFormat="1" x14ac:dyDescent="0.25">
      <c r="A2001" s="12"/>
      <c r="B2001" s="16"/>
      <c r="C2001" s="16"/>
      <c r="D2001" s="16"/>
      <c r="E2001" s="16"/>
      <c r="F2001" s="16"/>
    </row>
    <row r="2002" spans="1:6" s="1" customFormat="1" x14ac:dyDescent="0.25">
      <c r="A2002" s="12"/>
      <c r="B2002" s="16"/>
      <c r="C2002" s="16"/>
      <c r="D2002" s="16"/>
      <c r="E2002" s="16"/>
      <c r="F2002" s="16"/>
    </row>
    <row r="2003" spans="1:6" s="1" customFormat="1" x14ac:dyDescent="0.25">
      <c r="A2003" s="12"/>
      <c r="B2003" s="16"/>
      <c r="C2003" s="16"/>
      <c r="D2003" s="16"/>
      <c r="E2003" s="16"/>
      <c r="F2003" s="16"/>
    </row>
    <row r="2004" spans="1:6" s="1" customFormat="1" x14ac:dyDescent="0.25">
      <c r="A2004" s="12"/>
      <c r="B2004" s="16"/>
      <c r="C2004" s="16"/>
      <c r="D2004" s="16"/>
      <c r="E2004" s="16"/>
      <c r="F2004" s="16"/>
    </row>
    <row r="2005" spans="1:6" s="1" customFormat="1" x14ac:dyDescent="0.25">
      <c r="A2005" s="12"/>
      <c r="B2005" s="16"/>
      <c r="C2005" s="16"/>
      <c r="D2005" s="16"/>
      <c r="E2005" s="16"/>
      <c r="F2005" s="16"/>
    </row>
    <row r="2006" spans="1:6" s="1" customFormat="1" x14ac:dyDescent="0.25">
      <c r="A2006" s="12"/>
      <c r="B2006" s="16"/>
      <c r="C2006" s="16"/>
      <c r="D2006" s="16"/>
      <c r="E2006" s="16"/>
      <c r="F2006" s="16"/>
    </row>
    <row r="2007" spans="1:6" s="1" customFormat="1" x14ac:dyDescent="0.25">
      <c r="A2007" s="12"/>
      <c r="B2007" s="16"/>
      <c r="C2007" s="16"/>
      <c r="D2007" s="16"/>
      <c r="E2007" s="16"/>
      <c r="F2007" s="16"/>
    </row>
    <row r="2008" spans="1:6" s="1" customFormat="1" x14ac:dyDescent="0.25">
      <c r="A2008" s="12"/>
      <c r="B2008" s="16"/>
      <c r="C2008" s="16"/>
      <c r="D2008" s="16"/>
      <c r="E2008" s="16"/>
      <c r="F2008" s="16"/>
    </row>
    <row r="2009" spans="1:6" s="1" customFormat="1" x14ac:dyDescent="0.25">
      <c r="A2009" s="12"/>
      <c r="B2009" s="16"/>
      <c r="C2009" s="16"/>
      <c r="D2009" s="16"/>
      <c r="E2009" s="16"/>
      <c r="F2009" s="16"/>
    </row>
    <row r="2010" spans="1:6" s="1" customFormat="1" x14ac:dyDescent="0.25">
      <c r="A2010" s="12"/>
      <c r="B2010" s="16"/>
      <c r="C2010" s="16"/>
      <c r="D2010" s="16"/>
      <c r="E2010" s="16"/>
      <c r="F2010" s="16"/>
    </row>
    <row r="2011" spans="1:6" s="1" customFormat="1" x14ac:dyDescent="0.25">
      <c r="A2011" s="12"/>
      <c r="B2011" s="16"/>
      <c r="C2011" s="16"/>
      <c r="D2011" s="16"/>
      <c r="E2011" s="16"/>
      <c r="F2011" s="16"/>
    </row>
    <row r="2012" spans="1:6" s="1" customFormat="1" x14ac:dyDescent="0.25">
      <c r="A2012" s="12"/>
      <c r="B2012" s="16"/>
      <c r="C2012" s="16"/>
      <c r="D2012" s="16"/>
      <c r="E2012" s="16"/>
      <c r="F2012" s="16"/>
    </row>
    <row r="2013" spans="1:6" s="1" customFormat="1" x14ac:dyDescent="0.25">
      <c r="A2013" s="12"/>
      <c r="B2013" s="16"/>
      <c r="C2013" s="16"/>
      <c r="D2013" s="16"/>
      <c r="E2013" s="16"/>
      <c r="F2013" s="16"/>
    </row>
    <row r="2014" spans="1:6" s="1" customFormat="1" x14ac:dyDescent="0.25">
      <c r="A2014" s="12"/>
      <c r="B2014" s="16"/>
      <c r="C2014" s="16"/>
      <c r="D2014" s="16"/>
      <c r="E2014" s="16"/>
      <c r="F2014" s="16"/>
    </row>
    <row r="2015" spans="1:6" s="1" customFormat="1" x14ac:dyDescent="0.25">
      <c r="A2015" s="12"/>
      <c r="B2015" s="16"/>
      <c r="C2015" s="16"/>
      <c r="D2015" s="16"/>
      <c r="E2015" s="16"/>
      <c r="F2015" s="16"/>
    </row>
    <row r="2016" spans="1:6" s="1" customFormat="1" x14ac:dyDescent="0.25">
      <c r="A2016" s="12"/>
      <c r="B2016" s="16"/>
      <c r="C2016" s="16"/>
      <c r="D2016" s="16"/>
      <c r="E2016" s="16"/>
      <c r="F2016" s="16"/>
    </row>
    <row r="2017" spans="1:9" s="1" customFormat="1" x14ac:dyDescent="0.25">
      <c r="A2017" s="12"/>
      <c r="B2017" s="16"/>
      <c r="C2017" s="16"/>
      <c r="D2017" s="16"/>
      <c r="E2017" s="16"/>
      <c r="F2017" s="16"/>
    </row>
    <row r="2018" spans="1:9" s="1" customFormat="1" x14ac:dyDescent="0.25">
      <c r="A2018" s="12"/>
      <c r="B2018" s="16"/>
      <c r="C2018" s="16"/>
      <c r="D2018" s="16"/>
      <c r="E2018" s="16"/>
      <c r="F2018" s="16"/>
    </row>
    <row r="2019" spans="1:9" s="1" customFormat="1" x14ac:dyDescent="0.25">
      <c r="A2019" s="12"/>
      <c r="B2019" s="16"/>
      <c r="C2019" s="16"/>
      <c r="D2019" s="16"/>
      <c r="E2019" s="16"/>
      <c r="F2019" s="16"/>
    </row>
    <row r="2020" spans="1:9" s="1" customFormat="1" x14ac:dyDescent="0.25">
      <c r="A2020" s="12"/>
      <c r="B2020" s="16"/>
      <c r="C2020" s="16"/>
      <c r="D2020" s="16"/>
      <c r="E2020" s="16"/>
      <c r="F2020" s="16"/>
    </row>
    <row r="2021" spans="1:9" s="1" customFormat="1" x14ac:dyDescent="0.25">
      <c r="A2021" s="12"/>
      <c r="B2021" s="16"/>
      <c r="C2021" s="16"/>
      <c r="D2021" s="16"/>
      <c r="E2021" s="16"/>
      <c r="F2021" s="16"/>
    </row>
    <row r="2022" spans="1:9" s="1" customFormat="1" x14ac:dyDescent="0.25"/>
    <row r="2023" spans="1:9" s="1" customFormat="1" x14ac:dyDescent="0.25"/>
    <row r="2024" spans="1:9" s="1" customFormat="1" x14ac:dyDescent="0.25"/>
    <row r="2025" spans="1:9" s="1" customFormat="1" x14ac:dyDescent="0.25"/>
    <row r="2026" spans="1:9" s="1" customFormat="1" x14ac:dyDescent="0.25"/>
    <row r="2027" spans="1:9" s="1" customFormat="1" x14ac:dyDescent="0.25"/>
    <row r="2028" spans="1:9" s="1" customFormat="1" x14ac:dyDescent="0.25"/>
    <row r="2029" spans="1:9" s="1" customFormat="1" x14ac:dyDescent="0.25"/>
    <row r="2030" spans="1:9" s="1" customFormat="1" x14ac:dyDescent="0.25"/>
    <row r="2031" spans="1:9" ht="15.75" x14ac:dyDescent="0.25">
      <c r="A2031" s="125" t="s">
        <v>0</v>
      </c>
      <c r="B2031" s="125"/>
      <c r="C2031" s="125"/>
      <c r="D2031" s="125"/>
      <c r="E2031" s="125"/>
      <c r="F2031" s="125"/>
      <c r="G2031" s="16"/>
      <c r="H2031" s="16"/>
      <c r="I2031" s="16"/>
    </row>
    <row r="2032" spans="1:9" ht="15.75" x14ac:dyDescent="0.25">
      <c r="A2032" s="119" t="s">
        <v>1</v>
      </c>
      <c r="B2032" s="119"/>
      <c r="C2032" s="119"/>
      <c r="D2032" s="119"/>
      <c r="E2032" s="119"/>
      <c r="F2032" s="119"/>
      <c r="G2032" s="16"/>
      <c r="H2032" s="16"/>
      <c r="I2032" s="16"/>
    </row>
    <row r="2033" spans="1:9" ht="15.75" x14ac:dyDescent="0.25">
      <c r="A2033" s="21"/>
      <c r="B2033" s="21"/>
      <c r="C2033" s="21"/>
      <c r="D2033" s="21"/>
      <c r="E2033" s="21"/>
      <c r="F2033" s="21"/>
      <c r="G2033" s="16"/>
      <c r="H2033" s="16"/>
      <c r="I2033" s="16"/>
    </row>
    <row r="2034" spans="1:9" ht="15.75" x14ac:dyDescent="0.25">
      <c r="A2034" s="120" t="s">
        <v>2</v>
      </c>
      <c r="B2034" s="120"/>
      <c r="C2034" s="120"/>
      <c r="D2034" s="120"/>
      <c r="E2034" s="120"/>
      <c r="F2034" s="120"/>
      <c r="G2034" s="16"/>
      <c r="H2034" s="16"/>
      <c r="I2034" s="16"/>
    </row>
    <row r="2035" spans="1:9" ht="15.75" x14ac:dyDescent="0.25">
      <c r="A2035" s="22"/>
      <c r="B2035" s="22"/>
      <c r="C2035" s="22"/>
      <c r="D2035" s="22"/>
      <c r="E2035" s="22"/>
      <c r="F2035" s="22"/>
      <c r="G2035" s="16"/>
      <c r="H2035" s="16"/>
      <c r="I2035" s="16"/>
    </row>
    <row r="2036" spans="1:9" ht="15.75" x14ac:dyDescent="0.25">
      <c r="A2036" s="2" t="s">
        <v>3</v>
      </c>
      <c r="B2036" s="2" t="s">
        <v>4</v>
      </c>
      <c r="C2036" s="3" t="s">
        <v>5</v>
      </c>
      <c r="D2036" s="2" t="s">
        <v>6</v>
      </c>
      <c r="E2036" s="5" t="s">
        <v>7</v>
      </c>
      <c r="F2036" s="24" t="s">
        <v>8</v>
      </c>
      <c r="G2036" s="16"/>
      <c r="H2036" s="16"/>
      <c r="I2036" s="16"/>
    </row>
    <row r="2037" spans="1:9" ht="15.75" x14ac:dyDescent="0.25">
      <c r="A2037" s="2">
        <v>1</v>
      </c>
      <c r="B2037" s="4" t="s">
        <v>9</v>
      </c>
      <c r="C2037" s="17" t="s">
        <v>10</v>
      </c>
      <c r="D2037" s="18" t="s">
        <v>11</v>
      </c>
      <c r="E2037" s="19">
        <v>935000</v>
      </c>
      <c r="F2037" s="2"/>
      <c r="G2037" s="19">
        <v>935000</v>
      </c>
      <c r="H2037" s="16"/>
      <c r="I2037" s="16"/>
    </row>
    <row r="2038" spans="1:9" ht="15.75" x14ac:dyDescent="0.25">
      <c r="A2038" s="2">
        <v>2</v>
      </c>
      <c r="B2038" s="4" t="s">
        <v>12</v>
      </c>
      <c r="C2038" s="17" t="s">
        <v>13</v>
      </c>
      <c r="D2038" s="18" t="s">
        <v>11</v>
      </c>
      <c r="E2038" s="19">
        <v>935000</v>
      </c>
      <c r="F2038" s="2"/>
      <c r="G2038" s="19">
        <v>935000</v>
      </c>
      <c r="H2038" s="16"/>
      <c r="I2038" s="16"/>
    </row>
    <row r="2039" spans="1:9" ht="15.75" x14ac:dyDescent="0.25">
      <c r="A2039" s="2">
        <v>3</v>
      </c>
      <c r="B2039" s="4" t="s">
        <v>14</v>
      </c>
      <c r="C2039" s="17" t="s">
        <v>15</v>
      </c>
      <c r="D2039" s="18" t="s">
        <v>16</v>
      </c>
      <c r="E2039" s="19">
        <v>400000</v>
      </c>
      <c r="F2039" s="2"/>
      <c r="G2039" s="19">
        <v>400000</v>
      </c>
      <c r="H2039" s="16"/>
      <c r="I2039" s="16"/>
    </row>
    <row r="2040" spans="1:9" ht="15.75" x14ac:dyDescent="0.25">
      <c r="A2040" s="2">
        <v>4</v>
      </c>
      <c r="B2040" s="4" t="s">
        <v>17</v>
      </c>
      <c r="C2040" s="17" t="s">
        <v>18</v>
      </c>
      <c r="D2040" s="18" t="s">
        <v>19</v>
      </c>
      <c r="E2040" s="19">
        <v>560000</v>
      </c>
      <c r="F2040" s="2"/>
      <c r="G2040" s="19">
        <v>560000</v>
      </c>
      <c r="H2040" s="16"/>
      <c r="I2040" s="16"/>
    </row>
    <row r="2041" spans="1:9" ht="15.75" x14ac:dyDescent="0.25">
      <c r="A2041" s="2">
        <v>5</v>
      </c>
      <c r="B2041" s="4" t="s">
        <v>20</v>
      </c>
      <c r="C2041" s="17" t="s">
        <v>21</v>
      </c>
      <c r="D2041" s="18" t="s">
        <v>22</v>
      </c>
      <c r="E2041" s="19">
        <v>480000</v>
      </c>
      <c r="F2041" s="2"/>
      <c r="G2041" s="19">
        <v>480000</v>
      </c>
      <c r="H2041" s="16"/>
      <c r="I2041" s="16"/>
    </row>
    <row r="2042" spans="1:9" ht="15.75" x14ac:dyDescent="0.25">
      <c r="A2042" s="2">
        <v>6</v>
      </c>
      <c r="B2042" s="4" t="s">
        <v>23</v>
      </c>
      <c r="C2042" s="17" t="s">
        <v>24</v>
      </c>
      <c r="D2042" s="18" t="s">
        <v>19</v>
      </c>
      <c r="E2042" s="19">
        <v>560000</v>
      </c>
      <c r="F2042" s="2"/>
      <c r="G2042" s="19">
        <v>560000</v>
      </c>
      <c r="H2042" s="16"/>
      <c r="I2042" s="16"/>
    </row>
    <row r="2043" spans="1:9" ht="15.75" x14ac:dyDescent="0.25">
      <c r="A2043" s="2">
        <v>7</v>
      </c>
      <c r="B2043" s="4" t="s">
        <v>25</v>
      </c>
      <c r="C2043" s="17" t="s">
        <v>26</v>
      </c>
      <c r="D2043" s="18" t="s">
        <v>19</v>
      </c>
      <c r="E2043" s="19">
        <v>560000</v>
      </c>
      <c r="F2043" s="2"/>
      <c r="G2043" s="19">
        <v>560000</v>
      </c>
      <c r="H2043" s="16"/>
      <c r="I2043" s="16"/>
    </row>
    <row r="2044" spans="1:9" ht="15.75" x14ac:dyDescent="0.25">
      <c r="A2044" s="2">
        <v>8</v>
      </c>
      <c r="B2044" s="4" t="s">
        <v>27</v>
      </c>
      <c r="C2044" s="17" t="s">
        <v>28</v>
      </c>
      <c r="D2044" s="18" t="s">
        <v>19</v>
      </c>
      <c r="E2044" s="19">
        <v>560000</v>
      </c>
      <c r="F2044" s="2"/>
      <c r="G2044" s="19">
        <v>560000</v>
      </c>
      <c r="H2044" s="16"/>
      <c r="I2044" s="16"/>
    </row>
    <row r="2045" spans="1:9" ht="15.75" x14ac:dyDescent="0.25">
      <c r="A2045" s="2">
        <v>9</v>
      </c>
      <c r="B2045" s="4" t="s">
        <v>29</v>
      </c>
      <c r="C2045" s="17" t="s">
        <v>30</v>
      </c>
      <c r="D2045" s="18" t="s">
        <v>11</v>
      </c>
      <c r="E2045" s="19">
        <v>935000</v>
      </c>
      <c r="F2045" s="2"/>
      <c r="G2045" s="19">
        <v>935000</v>
      </c>
      <c r="H2045" s="16"/>
      <c r="I2045" s="16"/>
    </row>
    <row r="2046" spans="1:9" ht="15.75" x14ac:dyDescent="0.25">
      <c r="A2046" s="2">
        <v>10</v>
      </c>
      <c r="B2046" s="4" t="s">
        <v>31</v>
      </c>
      <c r="C2046" s="17" t="s">
        <v>32</v>
      </c>
      <c r="D2046" s="18" t="s">
        <v>11</v>
      </c>
      <c r="E2046" s="19">
        <v>935000</v>
      </c>
      <c r="F2046" s="2"/>
      <c r="G2046" s="19">
        <v>935000</v>
      </c>
      <c r="H2046" s="16"/>
      <c r="I2046" s="16"/>
    </row>
    <row r="2047" spans="1:9" ht="15.75" x14ac:dyDescent="0.25">
      <c r="A2047" s="2">
        <v>11</v>
      </c>
      <c r="B2047" s="4" t="s">
        <v>33</v>
      </c>
      <c r="C2047" s="17" t="s">
        <v>34</v>
      </c>
      <c r="D2047" s="18" t="s">
        <v>19</v>
      </c>
      <c r="E2047" s="19">
        <v>560000</v>
      </c>
      <c r="F2047" s="2"/>
      <c r="G2047" s="19">
        <v>560000</v>
      </c>
      <c r="H2047" s="16"/>
      <c r="I2047" s="16"/>
    </row>
    <row r="2048" spans="1:9" ht="15.75" x14ac:dyDescent="0.25">
      <c r="A2048" s="2">
        <v>12</v>
      </c>
      <c r="B2048" s="4" t="s">
        <v>35</v>
      </c>
      <c r="C2048" s="17" t="s">
        <v>34</v>
      </c>
      <c r="D2048" s="18" t="s">
        <v>16</v>
      </c>
      <c r="E2048" s="19">
        <v>400000</v>
      </c>
      <c r="F2048" s="2"/>
      <c r="G2048" s="19">
        <v>400000</v>
      </c>
      <c r="H2048" s="16"/>
      <c r="I2048" s="16"/>
    </row>
    <row r="2049" spans="1:12" ht="15.75" x14ac:dyDescent="0.25">
      <c r="A2049" s="2">
        <v>13</v>
      </c>
      <c r="B2049" s="4" t="s">
        <v>36</v>
      </c>
      <c r="C2049" s="17" t="s">
        <v>37</v>
      </c>
      <c r="D2049" s="18" t="s">
        <v>16</v>
      </c>
      <c r="E2049" s="19">
        <v>400000</v>
      </c>
      <c r="F2049" s="2"/>
      <c r="G2049" s="19">
        <v>400000</v>
      </c>
      <c r="H2049" s="16"/>
      <c r="I2049" s="16"/>
    </row>
    <row r="2050" spans="1:12" ht="15.75" x14ac:dyDescent="0.25">
      <c r="A2050" s="2">
        <v>14</v>
      </c>
      <c r="B2050" s="4" t="s">
        <v>38</v>
      </c>
      <c r="C2050" s="17" t="s">
        <v>39</v>
      </c>
      <c r="D2050" s="18" t="s">
        <v>398</v>
      </c>
      <c r="E2050" s="19">
        <v>640000</v>
      </c>
      <c r="F2050" s="2"/>
      <c r="G2050" s="19">
        <v>640000</v>
      </c>
      <c r="H2050" s="16"/>
      <c r="I2050" s="16"/>
    </row>
    <row r="2051" spans="1:12" ht="15.75" x14ac:dyDescent="0.25">
      <c r="A2051" s="2">
        <v>15</v>
      </c>
      <c r="B2051" s="4" t="s">
        <v>40</v>
      </c>
      <c r="C2051" s="17" t="s">
        <v>41</v>
      </c>
      <c r="D2051" s="18" t="s">
        <v>19</v>
      </c>
      <c r="E2051" s="19">
        <v>560000</v>
      </c>
      <c r="F2051" s="2"/>
      <c r="G2051" s="19">
        <v>560000</v>
      </c>
      <c r="H2051" s="16"/>
      <c r="I2051" s="16"/>
    </row>
    <row r="2052" spans="1:12" ht="15.75" x14ac:dyDescent="0.25">
      <c r="A2052" s="2">
        <v>16</v>
      </c>
      <c r="B2052" s="4" t="s">
        <v>42</v>
      </c>
      <c r="C2052" s="17" t="s">
        <v>41</v>
      </c>
      <c r="D2052" s="18" t="s">
        <v>16</v>
      </c>
      <c r="E2052" s="19">
        <v>400000</v>
      </c>
      <c r="F2052" s="2"/>
      <c r="G2052" s="19">
        <v>400000</v>
      </c>
      <c r="H2052" s="16"/>
      <c r="I2052" s="16"/>
    </row>
    <row r="2053" spans="1:12" ht="15.75" x14ac:dyDescent="0.25">
      <c r="A2053" s="2">
        <v>17</v>
      </c>
      <c r="B2053" s="4" t="s">
        <v>43</v>
      </c>
      <c r="C2053" s="17" t="s">
        <v>44</v>
      </c>
      <c r="D2053" s="18" t="s">
        <v>16</v>
      </c>
      <c r="E2053" s="19">
        <v>400000</v>
      </c>
      <c r="F2053" s="2"/>
      <c r="G2053" s="19">
        <v>400000</v>
      </c>
      <c r="H2053" s="16"/>
      <c r="I2053" s="16"/>
    </row>
    <row r="2054" spans="1:12" ht="15.75" x14ac:dyDescent="0.25">
      <c r="A2054" s="2">
        <v>18</v>
      </c>
      <c r="B2054" s="4" t="s">
        <v>45</v>
      </c>
      <c r="C2054" s="17" t="s">
        <v>44</v>
      </c>
      <c r="D2054" s="18" t="s">
        <v>19</v>
      </c>
      <c r="E2054" s="19">
        <v>560000</v>
      </c>
      <c r="F2054" s="2"/>
      <c r="G2054" s="19">
        <v>560000</v>
      </c>
      <c r="H2054" s="16"/>
      <c r="I2054" s="16"/>
    </row>
    <row r="2055" spans="1:12" ht="15.75" x14ac:dyDescent="0.25">
      <c r="A2055" s="2">
        <v>19</v>
      </c>
      <c r="B2055" s="4" t="s">
        <v>46</v>
      </c>
      <c r="C2055" s="17" t="s">
        <v>47</v>
      </c>
      <c r="D2055" s="18" t="s">
        <v>19</v>
      </c>
      <c r="E2055" s="19">
        <v>560000</v>
      </c>
      <c r="F2055" s="2"/>
      <c r="G2055" s="19">
        <v>560000</v>
      </c>
      <c r="H2055" s="16"/>
      <c r="I2055" s="16"/>
    </row>
    <row r="2056" spans="1:12" ht="15.75" x14ac:dyDescent="0.25">
      <c r="A2056" s="2">
        <v>20</v>
      </c>
      <c r="B2056" s="4" t="s">
        <v>48</v>
      </c>
      <c r="C2056" s="17" t="s">
        <v>49</v>
      </c>
      <c r="D2056" s="18" t="s">
        <v>11</v>
      </c>
      <c r="E2056" s="19">
        <v>935000</v>
      </c>
      <c r="F2056" s="2"/>
      <c r="G2056" s="19">
        <v>935000</v>
      </c>
      <c r="H2056" s="16"/>
      <c r="I2056" s="16">
        <f>430*3</f>
        <v>1290</v>
      </c>
    </row>
    <row r="2057" spans="1:12" ht="15.75" x14ac:dyDescent="0.25">
      <c r="A2057" s="2">
        <v>21</v>
      </c>
      <c r="B2057" s="4" t="s">
        <v>50</v>
      </c>
      <c r="C2057" s="17" t="s">
        <v>51</v>
      </c>
      <c r="D2057" s="18" t="s">
        <v>11</v>
      </c>
      <c r="E2057" s="19">
        <v>935000</v>
      </c>
      <c r="F2057" s="2"/>
      <c r="G2057" s="19">
        <v>935000</v>
      </c>
      <c r="H2057" s="16"/>
      <c r="I2057" s="16"/>
    </row>
    <row r="2058" spans="1:12" ht="15.75" x14ac:dyDescent="0.25">
      <c r="A2058" s="2">
        <v>22</v>
      </c>
      <c r="B2058" s="4" t="s">
        <v>52</v>
      </c>
      <c r="C2058" s="17" t="s">
        <v>53</v>
      </c>
      <c r="D2058" s="18" t="s">
        <v>19</v>
      </c>
      <c r="E2058" s="19">
        <v>560000</v>
      </c>
      <c r="F2058" s="2"/>
      <c r="G2058" s="19">
        <v>560000</v>
      </c>
      <c r="H2058" s="16"/>
      <c r="I2058" s="16"/>
    </row>
    <row r="2059" spans="1:12" ht="15.75" x14ac:dyDescent="0.25">
      <c r="A2059" s="2">
        <v>23</v>
      </c>
      <c r="B2059" s="4" t="s">
        <v>54</v>
      </c>
      <c r="C2059" s="17" t="s">
        <v>21</v>
      </c>
      <c r="D2059" s="18" t="s">
        <v>55</v>
      </c>
      <c r="E2059" s="19">
        <v>370000</v>
      </c>
      <c r="F2059" s="2"/>
      <c r="G2059" s="16"/>
      <c r="H2059" s="19">
        <v>370000</v>
      </c>
      <c r="I2059" s="16"/>
    </row>
    <row r="2060" spans="1:12" ht="15.75" x14ac:dyDescent="0.25">
      <c r="A2060" s="2">
        <v>24</v>
      </c>
      <c r="B2060" s="4" t="s">
        <v>56</v>
      </c>
      <c r="C2060" s="17" t="s">
        <v>57</v>
      </c>
      <c r="D2060" s="18" t="s">
        <v>19</v>
      </c>
      <c r="E2060" s="19">
        <v>560000</v>
      </c>
      <c r="F2060" s="2"/>
      <c r="G2060" s="16"/>
      <c r="H2060" s="19">
        <v>560000</v>
      </c>
      <c r="I2060" s="16"/>
    </row>
    <row r="2061" spans="1:12" ht="15.75" x14ac:dyDescent="0.25">
      <c r="A2061" s="2">
        <v>25</v>
      </c>
      <c r="B2061" s="4" t="s">
        <v>58</v>
      </c>
      <c r="C2061" s="17" t="s">
        <v>59</v>
      </c>
      <c r="D2061" s="18" t="s">
        <v>19</v>
      </c>
      <c r="E2061" s="19">
        <v>560000</v>
      </c>
      <c r="F2061" s="2"/>
      <c r="G2061" s="16"/>
      <c r="H2061" s="19">
        <v>560000</v>
      </c>
      <c r="I2061" s="16"/>
      <c r="L2061">
        <f>430*5</f>
        <v>2150</v>
      </c>
    </row>
    <row r="2062" spans="1:12" ht="15.75" x14ac:dyDescent="0.25">
      <c r="A2062" s="2">
        <v>26</v>
      </c>
      <c r="B2062" s="4" t="s">
        <v>60</v>
      </c>
      <c r="C2062" s="17" t="s">
        <v>61</v>
      </c>
      <c r="D2062" s="18" t="s">
        <v>19</v>
      </c>
      <c r="E2062" s="19">
        <v>560000</v>
      </c>
      <c r="F2062" s="2"/>
      <c r="G2062" s="16"/>
      <c r="H2062" s="19">
        <v>560000</v>
      </c>
      <c r="I2062" s="16"/>
    </row>
    <row r="2063" spans="1:12" ht="15.75" x14ac:dyDescent="0.25">
      <c r="A2063" s="2">
        <v>27</v>
      </c>
      <c r="B2063" s="4" t="s">
        <v>62</v>
      </c>
      <c r="C2063" s="17" t="s">
        <v>63</v>
      </c>
      <c r="D2063" s="18" t="s">
        <v>55</v>
      </c>
      <c r="E2063" s="19">
        <v>370000</v>
      </c>
      <c r="F2063" s="2"/>
      <c r="G2063" s="16"/>
      <c r="H2063" s="19">
        <v>370000</v>
      </c>
      <c r="I2063" s="16"/>
    </row>
    <row r="2064" spans="1:12" ht="15.75" x14ac:dyDescent="0.25">
      <c r="A2064" s="2">
        <v>28</v>
      </c>
      <c r="B2064" s="4" t="s">
        <v>64</v>
      </c>
      <c r="C2064" s="17" t="s">
        <v>65</v>
      </c>
      <c r="D2064" s="18" t="s">
        <v>19</v>
      </c>
      <c r="E2064" s="19">
        <v>560000</v>
      </c>
      <c r="F2064" s="2"/>
      <c r="G2064" s="19">
        <v>560000</v>
      </c>
      <c r="H2064" s="16"/>
      <c r="I2064" s="16"/>
    </row>
    <row r="2065" spans="1:11" ht="15.75" x14ac:dyDescent="0.25">
      <c r="A2065" s="2">
        <v>29</v>
      </c>
      <c r="B2065" s="4" t="s">
        <v>66</v>
      </c>
      <c r="C2065" s="17" t="s">
        <v>65</v>
      </c>
      <c r="D2065" s="18" t="s">
        <v>16</v>
      </c>
      <c r="E2065" s="19">
        <v>400000</v>
      </c>
      <c r="F2065" s="2"/>
      <c r="G2065" s="19">
        <v>400000</v>
      </c>
      <c r="H2065" s="16"/>
      <c r="I2065" s="16"/>
    </row>
    <row r="2066" spans="1:11" ht="15.75" x14ac:dyDescent="0.25">
      <c r="A2066" s="2">
        <v>30</v>
      </c>
      <c r="B2066" s="4" t="s">
        <v>67</v>
      </c>
      <c r="C2066" s="17" t="s">
        <v>68</v>
      </c>
      <c r="D2066" s="18" t="s">
        <v>19</v>
      </c>
      <c r="E2066" s="19">
        <v>560000</v>
      </c>
      <c r="F2066" s="2"/>
      <c r="G2066" s="19">
        <v>560000</v>
      </c>
      <c r="H2066" s="16"/>
      <c r="I2066" s="16"/>
    </row>
    <row r="2067" spans="1:11" ht="15.75" x14ac:dyDescent="0.25">
      <c r="A2067" s="2">
        <v>31</v>
      </c>
      <c r="B2067" s="4" t="s">
        <v>69</v>
      </c>
      <c r="C2067" s="17" t="s">
        <v>70</v>
      </c>
      <c r="D2067" s="18" t="s">
        <v>71</v>
      </c>
      <c r="E2067" s="19">
        <v>430000</v>
      </c>
      <c r="F2067" s="2"/>
      <c r="G2067" s="19">
        <v>430000</v>
      </c>
      <c r="H2067" s="16"/>
      <c r="I2067" s="16"/>
    </row>
    <row r="2068" spans="1:11" ht="15.75" x14ac:dyDescent="0.25">
      <c r="A2068" s="2">
        <v>32</v>
      </c>
      <c r="B2068" s="4" t="s">
        <v>72</v>
      </c>
      <c r="C2068" s="17" t="s">
        <v>73</v>
      </c>
      <c r="D2068" s="18" t="s">
        <v>19</v>
      </c>
      <c r="E2068" s="19">
        <v>560000</v>
      </c>
      <c r="F2068" s="2"/>
      <c r="G2068" s="19">
        <v>560000</v>
      </c>
      <c r="H2068" s="16"/>
      <c r="I2068" s="16"/>
    </row>
    <row r="2069" spans="1:11" ht="15.75" x14ac:dyDescent="0.25">
      <c r="A2069" s="2">
        <v>33</v>
      </c>
      <c r="B2069" s="4" t="s">
        <v>74</v>
      </c>
      <c r="C2069" s="17" t="s">
        <v>75</v>
      </c>
      <c r="D2069" s="18" t="s">
        <v>19</v>
      </c>
      <c r="E2069" s="19">
        <v>560000</v>
      </c>
      <c r="F2069" s="2"/>
      <c r="G2069" s="19">
        <v>560000</v>
      </c>
      <c r="H2069" s="16"/>
      <c r="I2069" s="16"/>
    </row>
    <row r="2070" spans="1:11" ht="15.75" x14ac:dyDescent="0.25">
      <c r="A2070" s="2">
        <v>34</v>
      </c>
      <c r="B2070" s="4" t="s">
        <v>76</v>
      </c>
      <c r="C2070" s="17" t="s">
        <v>77</v>
      </c>
      <c r="D2070" s="18" t="s">
        <v>71</v>
      </c>
      <c r="E2070" s="19">
        <v>430000</v>
      </c>
      <c r="F2070" s="2"/>
      <c r="G2070" s="19">
        <v>430000</v>
      </c>
      <c r="H2070" s="16"/>
      <c r="I2070" s="16"/>
      <c r="K2070">
        <f>430*3</f>
        <v>1290</v>
      </c>
    </row>
    <row r="2071" spans="1:11" ht="15.75" x14ac:dyDescent="0.25">
      <c r="A2071" s="2">
        <v>35</v>
      </c>
      <c r="B2071" s="4" t="s">
        <v>78</v>
      </c>
      <c r="C2071" s="17" t="s">
        <v>79</v>
      </c>
      <c r="D2071" s="18" t="s">
        <v>71</v>
      </c>
      <c r="E2071" s="19">
        <v>430000</v>
      </c>
      <c r="F2071" s="2"/>
      <c r="G2071" s="16"/>
      <c r="H2071" s="19">
        <v>430000</v>
      </c>
      <c r="I2071" s="16"/>
    </row>
    <row r="2072" spans="1:11" ht="15.75" x14ac:dyDescent="0.25">
      <c r="A2072" s="2">
        <v>36</v>
      </c>
      <c r="B2072" s="4" t="s">
        <v>80</v>
      </c>
      <c r="C2072" s="17" t="s">
        <v>81</v>
      </c>
      <c r="D2072" s="18" t="s">
        <v>71</v>
      </c>
      <c r="E2072" s="19">
        <v>430000</v>
      </c>
      <c r="F2072" s="2"/>
      <c r="G2072" s="16"/>
      <c r="H2072" s="19">
        <v>430000</v>
      </c>
      <c r="I2072" s="16"/>
    </row>
    <row r="2073" spans="1:11" ht="15.75" x14ac:dyDescent="0.25">
      <c r="A2073" s="2">
        <v>37</v>
      </c>
      <c r="B2073" s="4" t="s">
        <v>82</v>
      </c>
      <c r="C2073" s="17" t="s">
        <v>83</v>
      </c>
      <c r="D2073" s="18" t="s">
        <v>71</v>
      </c>
      <c r="E2073" s="19">
        <v>430000</v>
      </c>
      <c r="F2073" s="2"/>
      <c r="G2073" s="16"/>
      <c r="H2073" s="19">
        <v>430000</v>
      </c>
      <c r="I2073" s="16"/>
    </row>
    <row r="2074" spans="1:11" ht="15.75" x14ac:dyDescent="0.25">
      <c r="A2074" s="2">
        <v>38</v>
      </c>
      <c r="B2074" s="4" t="s">
        <v>84</v>
      </c>
      <c r="C2074" s="17" t="s">
        <v>85</v>
      </c>
      <c r="D2074" s="18" t="s">
        <v>19</v>
      </c>
      <c r="E2074" s="19">
        <v>560000</v>
      </c>
      <c r="F2074" s="2"/>
      <c r="G2074" s="16"/>
      <c r="H2074" s="19">
        <v>560000</v>
      </c>
      <c r="I2074" s="16"/>
    </row>
    <row r="2075" spans="1:11" ht="15.75" x14ac:dyDescent="0.25">
      <c r="A2075" s="2">
        <v>39</v>
      </c>
      <c r="B2075" s="4" t="s">
        <v>86</v>
      </c>
      <c r="C2075" s="17" t="s">
        <v>87</v>
      </c>
      <c r="D2075" s="18" t="s">
        <v>88</v>
      </c>
      <c r="E2075" s="19">
        <v>935000</v>
      </c>
      <c r="F2075" s="2"/>
      <c r="G2075" s="16"/>
      <c r="H2075" s="19">
        <v>935000</v>
      </c>
      <c r="I2075" s="16"/>
    </row>
    <row r="2076" spans="1:11" ht="15.75" x14ac:dyDescent="0.25">
      <c r="A2076" s="2">
        <v>40</v>
      </c>
      <c r="B2076" s="4" t="s">
        <v>89</v>
      </c>
      <c r="C2076" s="17" t="s">
        <v>90</v>
      </c>
      <c r="D2076" s="18" t="s">
        <v>71</v>
      </c>
      <c r="E2076" s="19">
        <v>430000</v>
      </c>
      <c r="F2076" s="2"/>
      <c r="G2076" s="16"/>
      <c r="H2076" s="19">
        <v>430000</v>
      </c>
      <c r="I2076" s="16"/>
    </row>
    <row r="2077" spans="1:11" ht="15.75" x14ac:dyDescent="0.25">
      <c r="A2077" s="2">
        <v>41</v>
      </c>
      <c r="B2077" s="4" t="s">
        <v>91</v>
      </c>
      <c r="C2077" s="17" t="s">
        <v>92</v>
      </c>
      <c r="D2077" s="18" t="s">
        <v>398</v>
      </c>
      <c r="E2077" s="19">
        <v>640000</v>
      </c>
      <c r="F2077" s="2"/>
      <c r="G2077" s="16"/>
      <c r="H2077" s="19">
        <v>640000</v>
      </c>
      <c r="I2077" s="16"/>
      <c r="K2077">
        <f>430*4</f>
        <v>1720</v>
      </c>
    </row>
    <row r="2078" spans="1:11" ht="15.75" x14ac:dyDescent="0.25">
      <c r="A2078" s="2">
        <v>42</v>
      </c>
      <c r="B2078" s="4" t="s">
        <v>93</v>
      </c>
      <c r="C2078" s="17" t="s">
        <v>94</v>
      </c>
      <c r="D2078" s="18" t="s">
        <v>11</v>
      </c>
      <c r="E2078" s="19">
        <v>935000</v>
      </c>
      <c r="F2078" s="2"/>
      <c r="G2078" s="16"/>
      <c r="H2078" s="19">
        <v>935000</v>
      </c>
      <c r="I2078" s="16"/>
      <c r="K2078">
        <f>430+150</f>
        <v>580</v>
      </c>
    </row>
    <row r="2079" spans="1:11" ht="15.75" x14ac:dyDescent="0.25">
      <c r="A2079" s="2">
        <v>43</v>
      </c>
      <c r="B2079" s="4" t="s">
        <v>95</v>
      </c>
      <c r="C2079" s="17" t="s">
        <v>96</v>
      </c>
      <c r="D2079" s="18" t="s">
        <v>19</v>
      </c>
      <c r="E2079" s="19">
        <v>560000</v>
      </c>
      <c r="F2079" s="2"/>
      <c r="G2079" s="16"/>
      <c r="H2079" s="19">
        <v>560000</v>
      </c>
      <c r="I2079" s="16"/>
    </row>
    <row r="2080" spans="1:11" ht="15.75" x14ac:dyDescent="0.25">
      <c r="A2080" s="2">
        <v>44</v>
      </c>
      <c r="B2080" s="4" t="s">
        <v>97</v>
      </c>
      <c r="C2080" s="17" t="s">
        <v>98</v>
      </c>
      <c r="D2080" s="18" t="s">
        <v>19</v>
      </c>
      <c r="E2080" s="19">
        <v>560000</v>
      </c>
      <c r="F2080" s="2"/>
      <c r="G2080" s="16"/>
      <c r="H2080" s="19">
        <v>560000</v>
      </c>
      <c r="I2080" s="16"/>
      <c r="K2080">
        <f>430*3</f>
        <v>1290</v>
      </c>
    </row>
    <row r="2081" spans="1:12" ht="15.75" x14ac:dyDescent="0.25">
      <c r="A2081" s="2">
        <v>45</v>
      </c>
      <c r="B2081" s="4" t="s">
        <v>99</v>
      </c>
      <c r="C2081" s="17" t="s">
        <v>100</v>
      </c>
      <c r="D2081" s="18" t="s">
        <v>19</v>
      </c>
      <c r="E2081" s="19">
        <v>560000</v>
      </c>
      <c r="F2081" s="2"/>
      <c r="G2081" s="16"/>
      <c r="H2081" s="19">
        <v>560000</v>
      </c>
      <c r="I2081" s="16"/>
      <c r="K2081">
        <f>1290+80</f>
        <v>1370</v>
      </c>
    </row>
    <row r="2082" spans="1:12" ht="15.75" x14ac:dyDescent="0.25">
      <c r="A2082" s="2">
        <v>46</v>
      </c>
      <c r="B2082" s="4" t="s">
        <v>101</v>
      </c>
      <c r="C2082" s="17" t="s">
        <v>102</v>
      </c>
      <c r="D2082" s="18" t="s">
        <v>19</v>
      </c>
      <c r="E2082" s="19">
        <v>560000</v>
      </c>
      <c r="F2082" s="2"/>
      <c r="G2082" s="16"/>
      <c r="H2082" s="19">
        <v>560000</v>
      </c>
      <c r="I2082" s="16"/>
    </row>
    <row r="2083" spans="1:12" ht="15.75" x14ac:dyDescent="0.25">
      <c r="A2083" s="2">
        <v>47</v>
      </c>
      <c r="B2083" s="4" t="s">
        <v>103</v>
      </c>
      <c r="C2083" s="17" t="s">
        <v>104</v>
      </c>
      <c r="D2083" s="18" t="s">
        <v>19</v>
      </c>
      <c r="E2083" s="19">
        <v>560000</v>
      </c>
      <c r="F2083" s="2"/>
      <c r="G2083" s="16"/>
      <c r="H2083" s="19">
        <v>560000</v>
      </c>
      <c r="I2083" s="16"/>
    </row>
    <row r="2084" spans="1:12" ht="15.75" x14ac:dyDescent="0.25">
      <c r="A2084" s="2">
        <v>48</v>
      </c>
      <c r="B2084" s="4" t="s">
        <v>105</v>
      </c>
      <c r="C2084" s="17" t="s">
        <v>104</v>
      </c>
      <c r="D2084" s="18" t="s">
        <v>16</v>
      </c>
      <c r="E2084" s="19">
        <v>400000</v>
      </c>
      <c r="F2084" s="2"/>
      <c r="G2084" s="16"/>
      <c r="H2084" s="19">
        <v>400000</v>
      </c>
      <c r="I2084" s="16"/>
    </row>
    <row r="2085" spans="1:12" ht="15.75" x14ac:dyDescent="0.25">
      <c r="A2085" s="2">
        <v>49</v>
      </c>
      <c r="B2085" s="4" t="s">
        <v>106</v>
      </c>
      <c r="C2085" s="17" t="s">
        <v>107</v>
      </c>
      <c r="D2085" s="18" t="s">
        <v>19</v>
      </c>
      <c r="E2085" s="19">
        <v>560000</v>
      </c>
      <c r="F2085" s="2"/>
      <c r="G2085" s="16"/>
      <c r="H2085" s="19">
        <v>560000</v>
      </c>
      <c r="I2085" s="16"/>
      <c r="L2085">
        <f>430*3</f>
        <v>1290</v>
      </c>
    </row>
    <row r="2086" spans="1:12" ht="15.75" x14ac:dyDescent="0.25">
      <c r="A2086" s="2">
        <v>50</v>
      </c>
      <c r="B2086" s="4" t="s">
        <v>108</v>
      </c>
      <c r="C2086" s="17" t="s">
        <v>109</v>
      </c>
      <c r="D2086" s="18" t="s">
        <v>19</v>
      </c>
      <c r="E2086" s="19">
        <v>560000</v>
      </c>
      <c r="F2086" s="2"/>
      <c r="G2086" s="16"/>
      <c r="H2086" s="19">
        <v>560000</v>
      </c>
      <c r="I2086" s="16"/>
    </row>
    <row r="2087" spans="1:12" ht="15.75" x14ac:dyDescent="0.25">
      <c r="A2087" s="2">
        <v>51</v>
      </c>
      <c r="B2087" s="4" t="s">
        <v>110</v>
      </c>
      <c r="C2087" s="17" t="s">
        <v>111</v>
      </c>
      <c r="D2087" s="18" t="s">
        <v>19</v>
      </c>
      <c r="E2087" s="19">
        <v>560000</v>
      </c>
      <c r="F2087" s="2"/>
      <c r="G2087" s="19">
        <v>560000</v>
      </c>
      <c r="H2087" s="16"/>
      <c r="I2087" s="16"/>
    </row>
    <row r="2088" spans="1:12" ht="15.75" x14ac:dyDescent="0.25">
      <c r="A2088" s="2">
        <v>52</v>
      </c>
      <c r="B2088" s="4" t="s">
        <v>112</v>
      </c>
      <c r="C2088" s="17" t="s">
        <v>113</v>
      </c>
      <c r="D2088" s="18" t="s">
        <v>19</v>
      </c>
      <c r="E2088" s="19">
        <v>560000</v>
      </c>
      <c r="F2088" s="2"/>
      <c r="G2088" s="19">
        <v>560000</v>
      </c>
      <c r="H2088" s="16"/>
      <c r="I2088" s="16"/>
    </row>
    <row r="2089" spans="1:12" ht="15.75" x14ac:dyDescent="0.25">
      <c r="A2089" s="2">
        <v>53</v>
      </c>
      <c r="B2089" s="4" t="s">
        <v>114</v>
      </c>
      <c r="C2089" s="17" t="s">
        <v>115</v>
      </c>
      <c r="D2089" s="18" t="s">
        <v>71</v>
      </c>
      <c r="E2089" s="19">
        <v>430000</v>
      </c>
      <c r="F2089" s="2"/>
      <c r="G2089" s="19">
        <v>430000</v>
      </c>
      <c r="H2089" s="16"/>
      <c r="I2089" s="16"/>
    </row>
    <row r="2090" spans="1:12" ht="15.75" x14ac:dyDescent="0.25">
      <c r="A2090" s="2">
        <v>54</v>
      </c>
      <c r="B2090" s="4" t="s">
        <v>116</v>
      </c>
      <c r="C2090" s="17" t="s">
        <v>117</v>
      </c>
      <c r="D2090" s="18" t="s">
        <v>19</v>
      </c>
      <c r="E2090" s="19">
        <v>560000</v>
      </c>
      <c r="F2090" s="2"/>
      <c r="G2090" s="16"/>
      <c r="H2090" s="19">
        <v>560000</v>
      </c>
      <c r="I2090" s="16"/>
      <c r="J2090">
        <f>480+560</f>
        <v>1040</v>
      </c>
    </row>
    <row r="2091" spans="1:12" ht="15.75" x14ac:dyDescent="0.25">
      <c r="A2091" s="2">
        <v>55</v>
      </c>
      <c r="B2091" s="4" t="s">
        <v>118</v>
      </c>
      <c r="C2091" s="17" t="s">
        <v>119</v>
      </c>
      <c r="D2091" s="18" t="s">
        <v>19</v>
      </c>
      <c r="E2091" s="19">
        <v>560000</v>
      </c>
      <c r="F2091" s="2"/>
      <c r="G2091" s="16"/>
      <c r="H2091" s="19">
        <v>560000</v>
      </c>
      <c r="I2091" s="16"/>
    </row>
    <row r="2092" spans="1:12" ht="15.75" x14ac:dyDescent="0.25">
      <c r="A2092" s="2">
        <v>56</v>
      </c>
      <c r="B2092" s="4" t="s">
        <v>120</v>
      </c>
      <c r="C2092" s="17" t="s">
        <v>119</v>
      </c>
      <c r="D2092" s="18" t="s">
        <v>16</v>
      </c>
      <c r="E2092" s="19">
        <v>400000</v>
      </c>
      <c r="F2092" s="2"/>
      <c r="G2092" s="16"/>
      <c r="H2092" s="19">
        <v>400000</v>
      </c>
      <c r="I2092" s="16"/>
      <c r="K2092">
        <f>430*4</f>
        <v>1720</v>
      </c>
    </row>
    <row r="2093" spans="1:12" ht="15.75" x14ac:dyDescent="0.25">
      <c r="A2093" s="2">
        <v>57</v>
      </c>
      <c r="B2093" s="4" t="s">
        <v>121</v>
      </c>
      <c r="C2093" s="17" t="s">
        <v>122</v>
      </c>
      <c r="D2093" s="18" t="s">
        <v>16</v>
      </c>
      <c r="E2093" s="19">
        <v>400000</v>
      </c>
      <c r="F2093" s="2"/>
      <c r="G2093" s="16"/>
      <c r="H2093" s="19">
        <v>400000</v>
      </c>
      <c r="I2093" s="16"/>
      <c r="K2093">
        <f>1720+80</f>
        <v>1800</v>
      </c>
    </row>
    <row r="2094" spans="1:12" ht="15.75" x14ac:dyDescent="0.25">
      <c r="A2094" s="2">
        <v>58</v>
      </c>
      <c r="B2094" s="4" t="s">
        <v>123</v>
      </c>
      <c r="C2094" s="17" t="s">
        <v>122</v>
      </c>
      <c r="D2094" s="18" t="s">
        <v>19</v>
      </c>
      <c r="E2094" s="19">
        <v>560000</v>
      </c>
      <c r="F2094" s="2"/>
      <c r="G2094" s="16"/>
      <c r="H2094" s="19">
        <v>560000</v>
      </c>
      <c r="I2094" s="16"/>
    </row>
    <row r="2095" spans="1:12" ht="15.75" x14ac:dyDescent="0.25">
      <c r="A2095" s="2">
        <v>59</v>
      </c>
      <c r="B2095" s="4" t="s">
        <v>124</v>
      </c>
      <c r="C2095" s="17" t="s">
        <v>125</v>
      </c>
      <c r="D2095" s="18" t="s">
        <v>19</v>
      </c>
      <c r="E2095" s="19">
        <v>560000</v>
      </c>
      <c r="F2095" s="2"/>
      <c r="G2095" s="16"/>
      <c r="H2095" s="19">
        <v>560000</v>
      </c>
      <c r="I2095" s="16"/>
    </row>
    <row r="2096" spans="1:12" ht="15.75" x14ac:dyDescent="0.25">
      <c r="A2096" s="2">
        <v>60</v>
      </c>
      <c r="B2096" s="4" t="s">
        <v>126</v>
      </c>
      <c r="C2096" s="17" t="s">
        <v>125</v>
      </c>
      <c r="D2096" s="18" t="s">
        <v>16</v>
      </c>
      <c r="E2096" s="19">
        <v>400000</v>
      </c>
      <c r="F2096" s="2"/>
      <c r="G2096" s="16"/>
      <c r="H2096" s="19">
        <v>400000</v>
      </c>
      <c r="I2096" s="16"/>
    </row>
    <row r="2097" spans="1:9" ht="15.75" x14ac:dyDescent="0.25">
      <c r="A2097" s="2">
        <v>61</v>
      </c>
      <c r="B2097" s="4" t="s">
        <v>127</v>
      </c>
      <c r="C2097" s="17" t="s">
        <v>128</v>
      </c>
      <c r="D2097" s="18" t="s">
        <v>19</v>
      </c>
      <c r="E2097" s="19">
        <v>560000</v>
      </c>
      <c r="F2097" s="2"/>
      <c r="G2097" s="16"/>
      <c r="H2097" s="19">
        <v>560000</v>
      </c>
      <c r="I2097" s="16"/>
    </row>
    <row r="2098" spans="1:9" ht="15.75" x14ac:dyDescent="0.25">
      <c r="A2098" s="2">
        <v>62</v>
      </c>
      <c r="B2098" s="4" t="s">
        <v>129</v>
      </c>
      <c r="C2098" s="17" t="s">
        <v>130</v>
      </c>
      <c r="D2098" s="18" t="s">
        <v>19</v>
      </c>
      <c r="E2098" s="19">
        <v>560000</v>
      </c>
      <c r="F2098" s="2"/>
      <c r="G2098" s="16"/>
      <c r="H2098" s="19">
        <v>560000</v>
      </c>
      <c r="I2098" s="16"/>
    </row>
    <row r="2099" spans="1:9" ht="15.75" x14ac:dyDescent="0.25">
      <c r="A2099" s="2">
        <v>63</v>
      </c>
      <c r="B2099" s="4" t="s">
        <v>131</v>
      </c>
      <c r="C2099" s="17" t="s">
        <v>130</v>
      </c>
      <c r="D2099" s="18" t="s">
        <v>16</v>
      </c>
      <c r="E2099" s="19">
        <v>400000</v>
      </c>
      <c r="F2099" s="2"/>
      <c r="G2099" s="16"/>
      <c r="H2099" s="19">
        <v>400000</v>
      </c>
      <c r="I2099" s="16"/>
    </row>
    <row r="2100" spans="1:9" ht="15.75" x14ac:dyDescent="0.25">
      <c r="A2100" s="2">
        <v>64</v>
      </c>
      <c r="B2100" s="4" t="s">
        <v>132</v>
      </c>
      <c r="C2100" s="17" t="s">
        <v>133</v>
      </c>
      <c r="D2100" s="18" t="s">
        <v>16</v>
      </c>
      <c r="E2100" s="19">
        <v>400000</v>
      </c>
      <c r="F2100" s="2"/>
      <c r="G2100" s="16"/>
      <c r="H2100" s="19">
        <v>400000</v>
      </c>
      <c r="I2100" s="16"/>
    </row>
    <row r="2101" spans="1:9" ht="15.75" x14ac:dyDescent="0.25">
      <c r="A2101" s="2">
        <v>65</v>
      </c>
      <c r="B2101" s="4" t="s">
        <v>134</v>
      </c>
      <c r="C2101" s="17" t="s">
        <v>133</v>
      </c>
      <c r="D2101" s="18" t="s">
        <v>19</v>
      </c>
      <c r="E2101" s="19">
        <v>560000</v>
      </c>
      <c r="F2101" s="2"/>
      <c r="G2101" s="16"/>
      <c r="H2101" s="19">
        <v>560000</v>
      </c>
      <c r="I2101" s="16"/>
    </row>
    <row r="2102" spans="1:9" ht="15.75" x14ac:dyDescent="0.25">
      <c r="A2102" s="2">
        <v>66</v>
      </c>
      <c r="B2102" s="4" t="s">
        <v>135</v>
      </c>
      <c r="C2102" s="17" t="s">
        <v>136</v>
      </c>
      <c r="D2102" s="18" t="s">
        <v>19</v>
      </c>
      <c r="E2102" s="19">
        <v>560000</v>
      </c>
      <c r="F2102" s="2"/>
      <c r="G2102" s="16"/>
      <c r="H2102" s="19">
        <v>560000</v>
      </c>
      <c r="I2102" s="16"/>
    </row>
    <row r="2103" spans="1:9" ht="15.75" x14ac:dyDescent="0.25">
      <c r="A2103" s="2">
        <v>67</v>
      </c>
      <c r="B2103" s="4" t="s">
        <v>137</v>
      </c>
      <c r="C2103" s="17" t="s">
        <v>138</v>
      </c>
      <c r="D2103" s="18" t="s">
        <v>19</v>
      </c>
      <c r="E2103" s="19">
        <v>560000</v>
      </c>
      <c r="F2103" s="2"/>
      <c r="G2103" s="16"/>
      <c r="H2103" s="19">
        <v>560000</v>
      </c>
      <c r="I2103" s="16"/>
    </row>
    <row r="2104" spans="1:9" ht="15.75" x14ac:dyDescent="0.25">
      <c r="A2104" s="2">
        <v>68</v>
      </c>
      <c r="B2104" s="4" t="s">
        <v>139</v>
      </c>
      <c r="C2104" s="17" t="s">
        <v>140</v>
      </c>
      <c r="D2104" s="18" t="s">
        <v>19</v>
      </c>
      <c r="E2104" s="19">
        <v>560000</v>
      </c>
      <c r="F2104" s="2"/>
      <c r="G2104" s="16"/>
      <c r="H2104" s="19">
        <v>560000</v>
      </c>
      <c r="I2104" s="16"/>
    </row>
    <row r="2105" spans="1:9" ht="15.75" x14ac:dyDescent="0.25">
      <c r="A2105" s="2">
        <v>69</v>
      </c>
      <c r="B2105" s="4" t="s">
        <v>141</v>
      </c>
      <c r="C2105" s="17" t="s">
        <v>142</v>
      </c>
      <c r="D2105" s="18" t="s">
        <v>88</v>
      </c>
      <c r="E2105" s="19">
        <v>935000</v>
      </c>
      <c r="F2105" s="2"/>
      <c r="G2105" s="16"/>
      <c r="H2105" s="19">
        <v>935000</v>
      </c>
      <c r="I2105" s="16"/>
    </row>
    <row r="2106" spans="1:9" ht="15.75" x14ac:dyDescent="0.25">
      <c r="A2106" s="2">
        <v>70</v>
      </c>
      <c r="B2106" s="4" t="s">
        <v>143</v>
      </c>
      <c r="C2106" s="17" t="s">
        <v>144</v>
      </c>
      <c r="D2106" s="18" t="s">
        <v>88</v>
      </c>
      <c r="E2106" s="19">
        <v>935000</v>
      </c>
      <c r="F2106" s="2"/>
      <c r="G2106" s="16"/>
      <c r="H2106" s="19">
        <v>935000</v>
      </c>
      <c r="I2106" s="16"/>
    </row>
    <row r="2107" spans="1:9" ht="15.75" x14ac:dyDescent="0.25">
      <c r="A2107" s="2">
        <v>71</v>
      </c>
      <c r="B2107" s="4" t="s">
        <v>145</v>
      </c>
      <c r="C2107" s="17" t="s">
        <v>146</v>
      </c>
      <c r="D2107" s="18" t="s">
        <v>19</v>
      </c>
      <c r="E2107" s="19">
        <v>560000</v>
      </c>
      <c r="F2107" s="2"/>
      <c r="G2107" s="16"/>
      <c r="H2107" s="19">
        <v>560000</v>
      </c>
      <c r="I2107" s="16"/>
    </row>
    <row r="2108" spans="1:9" ht="15.75" x14ac:dyDescent="0.25">
      <c r="A2108" s="2">
        <v>72</v>
      </c>
      <c r="B2108" s="4" t="s">
        <v>147</v>
      </c>
      <c r="C2108" s="17" t="s">
        <v>148</v>
      </c>
      <c r="D2108" s="18" t="s">
        <v>19</v>
      </c>
      <c r="E2108" s="19">
        <v>560000</v>
      </c>
      <c r="F2108" s="2"/>
      <c r="G2108" s="16"/>
      <c r="H2108" s="19">
        <v>560000</v>
      </c>
      <c r="I2108" s="16"/>
    </row>
    <row r="2109" spans="1:9" ht="15.75" x14ac:dyDescent="0.25">
      <c r="A2109" s="2">
        <v>73</v>
      </c>
      <c r="B2109" s="4" t="s">
        <v>149</v>
      </c>
      <c r="C2109" s="17" t="s">
        <v>150</v>
      </c>
      <c r="D2109" s="18" t="s">
        <v>22</v>
      </c>
      <c r="E2109" s="19">
        <v>480000</v>
      </c>
      <c r="F2109" s="2"/>
      <c r="G2109" s="16"/>
      <c r="H2109" s="19">
        <v>480000</v>
      </c>
      <c r="I2109" s="16"/>
    </row>
    <row r="2110" spans="1:9" ht="15.75" x14ac:dyDescent="0.25">
      <c r="A2110" s="2">
        <v>74</v>
      </c>
      <c r="B2110" s="4" t="s">
        <v>151</v>
      </c>
      <c r="C2110" s="17" t="s">
        <v>150</v>
      </c>
      <c r="D2110" s="18" t="s">
        <v>19</v>
      </c>
      <c r="E2110" s="19">
        <v>560000</v>
      </c>
      <c r="F2110" s="2"/>
      <c r="G2110" s="16"/>
      <c r="H2110" s="19">
        <v>560000</v>
      </c>
      <c r="I2110" s="16"/>
    </row>
    <row r="2111" spans="1:9" ht="15.75" x14ac:dyDescent="0.25">
      <c r="A2111" s="2">
        <v>75</v>
      </c>
      <c r="B2111" s="4" t="s">
        <v>152</v>
      </c>
      <c r="C2111" s="17" t="s">
        <v>153</v>
      </c>
      <c r="D2111" s="18" t="s">
        <v>19</v>
      </c>
      <c r="E2111" s="19">
        <v>560000</v>
      </c>
      <c r="F2111" s="2"/>
      <c r="G2111" s="16"/>
      <c r="H2111" s="19">
        <v>560000</v>
      </c>
      <c r="I2111" s="16"/>
    </row>
    <row r="2112" spans="1:9" ht="15.75" x14ac:dyDescent="0.25">
      <c r="A2112" s="2">
        <v>76</v>
      </c>
      <c r="B2112" s="4" t="s">
        <v>154</v>
      </c>
      <c r="C2112" s="17" t="s">
        <v>155</v>
      </c>
      <c r="D2112" s="18" t="s">
        <v>19</v>
      </c>
      <c r="E2112" s="19">
        <v>560000</v>
      </c>
      <c r="F2112" s="2"/>
      <c r="G2112" s="16"/>
      <c r="H2112" s="19">
        <v>560000</v>
      </c>
      <c r="I2112" s="16"/>
    </row>
    <row r="2113" spans="1:9" ht="15.75" x14ac:dyDescent="0.25">
      <c r="A2113" s="2">
        <v>77</v>
      </c>
      <c r="B2113" s="4" t="s">
        <v>156</v>
      </c>
      <c r="C2113" s="17" t="s">
        <v>157</v>
      </c>
      <c r="D2113" s="18" t="s">
        <v>88</v>
      </c>
      <c r="E2113" s="19">
        <v>935000</v>
      </c>
      <c r="F2113" s="2"/>
      <c r="G2113" s="16"/>
      <c r="H2113" s="19">
        <v>935000</v>
      </c>
      <c r="I2113" s="16"/>
    </row>
    <row r="2114" spans="1:9" ht="15.75" x14ac:dyDescent="0.25">
      <c r="A2114" s="2">
        <v>78</v>
      </c>
      <c r="B2114" s="4" t="s">
        <v>158</v>
      </c>
      <c r="C2114" s="17" t="s">
        <v>159</v>
      </c>
      <c r="D2114" s="18" t="s">
        <v>19</v>
      </c>
      <c r="E2114" s="19">
        <v>560000</v>
      </c>
      <c r="F2114" s="2"/>
      <c r="G2114" s="16"/>
      <c r="H2114" s="19">
        <v>560000</v>
      </c>
      <c r="I2114" s="16"/>
    </row>
    <row r="2115" spans="1:9" ht="15.75" x14ac:dyDescent="0.25">
      <c r="A2115" s="2">
        <v>79</v>
      </c>
      <c r="B2115" s="4" t="s">
        <v>160</v>
      </c>
      <c r="C2115" s="17" t="s">
        <v>161</v>
      </c>
      <c r="D2115" s="18" t="s">
        <v>19</v>
      </c>
      <c r="E2115" s="19">
        <v>560000</v>
      </c>
      <c r="F2115" s="2"/>
      <c r="G2115" s="16"/>
      <c r="H2115" s="19">
        <v>560000</v>
      </c>
      <c r="I2115" s="16"/>
    </row>
    <row r="2116" spans="1:9" ht="15.75" x14ac:dyDescent="0.25">
      <c r="A2116" s="2">
        <v>80</v>
      </c>
      <c r="B2116" s="4" t="s">
        <v>162</v>
      </c>
      <c r="C2116" s="17" t="s">
        <v>163</v>
      </c>
      <c r="D2116" s="18" t="s">
        <v>19</v>
      </c>
      <c r="E2116" s="19">
        <v>560000</v>
      </c>
      <c r="F2116" s="2"/>
      <c r="G2116" s="16"/>
      <c r="H2116" s="19">
        <v>560000</v>
      </c>
      <c r="I2116" s="16"/>
    </row>
    <row r="2117" spans="1:9" ht="15.75" x14ac:dyDescent="0.25">
      <c r="A2117" s="2">
        <v>81</v>
      </c>
      <c r="B2117" s="4" t="s">
        <v>164</v>
      </c>
      <c r="C2117" s="17" t="s">
        <v>165</v>
      </c>
      <c r="D2117" s="18" t="s">
        <v>19</v>
      </c>
      <c r="E2117" s="19">
        <v>560000</v>
      </c>
      <c r="F2117" s="2"/>
      <c r="G2117" s="16"/>
      <c r="H2117" s="19">
        <v>560000</v>
      </c>
      <c r="I2117" s="16"/>
    </row>
    <row r="2118" spans="1:9" ht="15.75" x14ac:dyDescent="0.25">
      <c r="A2118" s="2">
        <v>82</v>
      </c>
      <c r="B2118" s="4" t="s">
        <v>166</v>
      </c>
      <c r="C2118" s="17" t="s">
        <v>167</v>
      </c>
      <c r="D2118" s="18" t="s">
        <v>19</v>
      </c>
      <c r="E2118" s="19">
        <v>560000</v>
      </c>
      <c r="F2118" s="2"/>
      <c r="G2118" s="16"/>
      <c r="H2118" s="19">
        <v>560000</v>
      </c>
      <c r="I2118" s="16"/>
    </row>
    <row r="2119" spans="1:9" ht="15.75" x14ac:dyDescent="0.25">
      <c r="A2119" s="2">
        <v>83</v>
      </c>
      <c r="B2119" s="4" t="s">
        <v>168</v>
      </c>
      <c r="C2119" s="17" t="s">
        <v>169</v>
      </c>
      <c r="D2119" s="18" t="s">
        <v>19</v>
      </c>
      <c r="E2119" s="19">
        <v>560000</v>
      </c>
      <c r="F2119" s="2"/>
      <c r="G2119" s="16"/>
      <c r="H2119" s="19">
        <v>560000</v>
      </c>
      <c r="I2119" s="16"/>
    </row>
    <row r="2120" spans="1:9" ht="15.75" x14ac:dyDescent="0.25">
      <c r="A2120" s="2">
        <v>84</v>
      </c>
      <c r="B2120" s="4" t="s">
        <v>170</v>
      </c>
      <c r="C2120" s="17" t="s">
        <v>171</v>
      </c>
      <c r="D2120" s="18" t="s">
        <v>19</v>
      </c>
      <c r="E2120" s="19">
        <v>560000</v>
      </c>
      <c r="F2120" s="2"/>
      <c r="G2120" s="16"/>
      <c r="H2120" s="19">
        <v>560000</v>
      </c>
      <c r="I2120" s="16"/>
    </row>
    <row r="2121" spans="1:9" ht="15.75" x14ac:dyDescent="0.25">
      <c r="A2121" s="2">
        <v>85</v>
      </c>
      <c r="B2121" s="4" t="s">
        <v>172</v>
      </c>
      <c r="C2121" s="17" t="s">
        <v>173</v>
      </c>
      <c r="D2121" s="18" t="s">
        <v>19</v>
      </c>
      <c r="E2121" s="19">
        <v>560000</v>
      </c>
      <c r="F2121" s="2"/>
      <c r="G2121" s="16"/>
      <c r="H2121" s="19">
        <v>560000</v>
      </c>
      <c r="I2121" s="16"/>
    </row>
    <row r="2122" spans="1:9" ht="15.75" x14ac:dyDescent="0.25">
      <c r="A2122" s="2">
        <v>86</v>
      </c>
      <c r="B2122" s="4" t="s">
        <v>174</v>
      </c>
      <c r="C2122" s="17" t="s">
        <v>175</v>
      </c>
      <c r="D2122" s="18" t="s">
        <v>19</v>
      </c>
      <c r="E2122" s="19">
        <v>560000</v>
      </c>
      <c r="F2122" s="2"/>
      <c r="G2122" s="16"/>
      <c r="H2122" s="19">
        <v>560000</v>
      </c>
      <c r="I2122" s="16"/>
    </row>
    <row r="2123" spans="1:9" ht="15.75" x14ac:dyDescent="0.25">
      <c r="A2123" s="2">
        <v>87</v>
      </c>
      <c r="B2123" s="4" t="s">
        <v>176</v>
      </c>
      <c r="C2123" s="17" t="s">
        <v>177</v>
      </c>
      <c r="D2123" s="18" t="s">
        <v>178</v>
      </c>
      <c r="E2123" s="19">
        <v>935000</v>
      </c>
      <c r="F2123" s="2"/>
      <c r="G2123" s="16"/>
      <c r="H2123" s="19">
        <v>935000</v>
      </c>
      <c r="I2123" s="16"/>
    </row>
    <row r="2124" spans="1:9" ht="15.75" x14ac:dyDescent="0.25">
      <c r="A2124" s="2">
        <v>88</v>
      </c>
      <c r="B2124" s="4" t="s">
        <v>179</v>
      </c>
      <c r="C2124" s="17" t="s">
        <v>180</v>
      </c>
      <c r="D2124" s="18" t="s">
        <v>178</v>
      </c>
      <c r="E2124" s="19">
        <v>935000</v>
      </c>
      <c r="F2124" s="2"/>
      <c r="G2124" s="16"/>
      <c r="H2124" s="19">
        <v>935000</v>
      </c>
      <c r="I2124" s="16"/>
    </row>
    <row r="2125" spans="1:9" ht="15.75" x14ac:dyDescent="0.25">
      <c r="A2125" s="2">
        <v>89</v>
      </c>
      <c r="B2125" s="4" t="s">
        <v>181</v>
      </c>
      <c r="C2125" s="17" t="s">
        <v>182</v>
      </c>
      <c r="D2125" s="18" t="s">
        <v>398</v>
      </c>
      <c r="E2125" s="19">
        <v>640000</v>
      </c>
      <c r="F2125" s="2"/>
      <c r="G2125" s="19">
        <v>640000</v>
      </c>
      <c r="H2125" s="16"/>
      <c r="I2125" s="16"/>
    </row>
    <row r="2126" spans="1:9" ht="15.75" x14ac:dyDescent="0.25">
      <c r="A2126" s="2">
        <v>90</v>
      </c>
      <c r="B2126" s="4" t="s">
        <v>183</v>
      </c>
      <c r="C2126" s="17" t="s">
        <v>184</v>
      </c>
      <c r="D2126" s="18" t="s">
        <v>19</v>
      </c>
      <c r="E2126" s="19">
        <v>560000</v>
      </c>
      <c r="F2126" s="2"/>
      <c r="G2126" s="19">
        <v>560000</v>
      </c>
      <c r="H2126" s="16"/>
      <c r="I2126" s="16"/>
    </row>
    <row r="2127" spans="1:9" ht="15.75" x14ac:dyDescent="0.25">
      <c r="A2127" s="2">
        <v>91</v>
      </c>
      <c r="B2127" s="4" t="s">
        <v>185</v>
      </c>
      <c r="C2127" s="17" t="s">
        <v>186</v>
      </c>
      <c r="D2127" s="18" t="s">
        <v>55</v>
      </c>
      <c r="E2127" s="19">
        <v>370000</v>
      </c>
      <c r="F2127" s="2"/>
      <c r="G2127" s="19">
        <v>370000</v>
      </c>
      <c r="H2127" s="16"/>
      <c r="I2127" s="16"/>
    </row>
    <row r="2128" spans="1:9" ht="15.75" x14ac:dyDescent="0.25">
      <c r="A2128" s="2">
        <v>92</v>
      </c>
      <c r="B2128" s="4" t="s">
        <v>187</v>
      </c>
      <c r="C2128" s="17" t="s">
        <v>188</v>
      </c>
      <c r="D2128" s="18" t="s">
        <v>19</v>
      </c>
      <c r="E2128" s="19">
        <v>560000</v>
      </c>
      <c r="F2128" s="2"/>
      <c r="G2128" s="19">
        <v>560000</v>
      </c>
      <c r="H2128" s="16"/>
      <c r="I2128" s="16"/>
    </row>
    <row r="2129" spans="1:11" ht="15.75" x14ac:dyDescent="0.25">
      <c r="A2129" s="2">
        <v>93</v>
      </c>
      <c r="B2129" s="4" t="s">
        <v>189</v>
      </c>
      <c r="C2129" s="17" t="s">
        <v>190</v>
      </c>
      <c r="D2129" s="18" t="s">
        <v>19</v>
      </c>
      <c r="E2129" s="19">
        <v>560000</v>
      </c>
      <c r="F2129" s="2"/>
      <c r="G2129" s="19">
        <v>560000</v>
      </c>
      <c r="H2129" s="16"/>
      <c r="I2129" s="16"/>
    </row>
    <row r="2130" spans="1:11" ht="15.75" x14ac:dyDescent="0.25">
      <c r="A2130" s="2">
        <v>94</v>
      </c>
      <c r="B2130" s="4" t="s">
        <v>191</v>
      </c>
      <c r="C2130" s="17" t="s">
        <v>192</v>
      </c>
      <c r="D2130" s="18" t="s">
        <v>71</v>
      </c>
      <c r="E2130" s="19">
        <v>430000</v>
      </c>
      <c r="F2130" s="2"/>
      <c r="G2130" s="19">
        <v>430000</v>
      </c>
      <c r="H2130" s="16"/>
      <c r="I2130" s="16"/>
    </row>
    <row r="2131" spans="1:11" ht="15.75" x14ac:dyDescent="0.25">
      <c r="A2131" s="2">
        <v>95</v>
      </c>
      <c r="B2131" s="4" t="s">
        <v>193</v>
      </c>
      <c r="C2131" s="17" t="s">
        <v>194</v>
      </c>
      <c r="D2131" s="18" t="s">
        <v>22</v>
      </c>
      <c r="E2131" s="19">
        <v>480000</v>
      </c>
      <c r="F2131" s="2"/>
      <c r="G2131" s="20"/>
      <c r="H2131" s="19">
        <v>480000</v>
      </c>
      <c r="I2131" s="16"/>
    </row>
    <row r="2132" spans="1:11" ht="15.75" x14ac:dyDescent="0.25">
      <c r="A2132" s="2">
        <v>96</v>
      </c>
      <c r="B2132" s="4" t="s">
        <v>195</v>
      </c>
      <c r="C2132" s="17" t="s">
        <v>196</v>
      </c>
      <c r="D2132" s="18" t="s">
        <v>22</v>
      </c>
      <c r="E2132" s="19">
        <v>480000</v>
      </c>
      <c r="F2132" s="2"/>
      <c r="G2132" s="16"/>
      <c r="H2132" s="19">
        <v>480000</v>
      </c>
      <c r="I2132" s="16"/>
    </row>
    <row r="2133" spans="1:11" ht="15.75" x14ac:dyDescent="0.25">
      <c r="A2133" s="2">
        <v>97</v>
      </c>
      <c r="B2133" s="4" t="s">
        <v>197</v>
      </c>
      <c r="C2133" s="17" t="s">
        <v>198</v>
      </c>
      <c r="D2133" s="18" t="s">
        <v>22</v>
      </c>
      <c r="E2133" s="19">
        <v>480000</v>
      </c>
      <c r="F2133" s="2"/>
      <c r="G2133" s="16"/>
      <c r="H2133" s="19">
        <v>480000</v>
      </c>
      <c r="I2133" s="16"/>
    </row>
    <row r="2134" spans="1:11" ht="15.75" x14ac:dyDescent="0.25">
      <c r="A2134" s="2">
        <v>98</v>
      </c>
      <c r="B2134" s="4" t="s">
        <v>199</v>
      </c>
      <c r="C2134" s="17" t="s">
        <v>200</v>
      </c>
      <c r="D2134" s="18" t="s">
        <v>22</v>
      </c>
      <c r="E2134" s="19">
        <v>480000</v>
      </c>
      <c r="F2134" s="2"/>
      <c r="G2134" s="16"/>
      <c r="H2134" s="19">
        <v>480000</v>
      </c>
      <c r="I2134" s="16"/>
    </row>
    <row r="2135" spans="1:11" ht="15.75" x14ac:dyDescent="0.25">
      <c r="A2135" s="2">
        <v>99</v>
      </c>
      <c r="B2135" s="4" t="s">
        <v>201</v>
      </c>
      <c r="C2135" s="17" t="s">
        <v>202</v>
      </c>
      <c r="D2135" s="18" t="s">
        <v>398</v>
      </c>
      <c r="E2135" s="19">
        <v>640000</v>
      </c>
      <c r="F2135" s="2"/>
      <c r="G2135" s="16"/>
      <c r="H2135" s="19">
        <v>640000</v>
      </c>
      <c r="I2135" s="16"/>
    </row>
    <row r="2136" spans="1:11" ht="15.75" x14ac:dyDescent="0.25">
      <c r="A2136" s="2">
        <v>100</v>
      </c>
      <c r="B2136" s="4" t="s">
        <v>203</v>
      </c>
      <c r="C2136" s="17" t="s">
        <v>204</v>
      </c>
      <c r="D2136" s="18" t="s">
        <v>19</v>
      </c>
      <c r="E2136" s="19">
        <v>560000</v>
      </c>
      <c r="F2136" s="2"/>
      <c r="G2136" s="16"/>
      <c r="H2136" s="19">
        <v>560000</v>
      </c>
      <c r="I2136" s="16"/>
    </row>
    <row r="2137" spans="1:11" ht="15.75" x14ac:dyDescent="0.25">
      <c r="A2137" s="2">
        <v>101</v>
      </c>
      <c r="B2137" s="4" t="s">
        <v>205</v>
      </c>
      <c r="C2137" s="17" t="s">
        <v>206</v>
      </c>
      <c r="D2137" s="18" t="s">
        <v>19</v>
      </c>
      <c r="E2137" s="19">
        <v>560000</v>
      </c>
      <c r="F2137" s="2"/>
      <c r="G2137" s="16"/>
      <c r="H2137" s="19">
        <v>560000</v>
      </c>
      <c r="I2137" s="16"/>
    </row>
    <row r="2138" spans="1:11" ht="15.75" x14ac:dyDescent="0.25">
      <c r="A2138" s="2">
        <v>102</v>
      </c>
      <c r="B2138" s="4" t="s">
        <v>207</v>
      </c>
      <c r="C2138" s="17" t="s">
        <v>208</v>
      </c>
      <c r="D2138" s="18" t="s">
        <v>16</v>
      </c>
      <c r="E2138" s="19">
        <v>400000</v>
      </c>
      <c r="F2138" s="2"/>
      <c r="G2138" s="16"/>
      <c r="H2138" s="19">
        <v>400000</v>
      </c>
      <c r="I2138" s="16"/>
    </row>
    <row r="2139" spans="1:11" ht="15.75" x14ac:dyDescent="0.25">
      <c r="A2139" s="2">
        <v>103</v>
      </c>
      <c r="B2139" s="4" t="s">
        <v>209</v>
      </c>
      <c r="C2139" s="17" t="s">
        <v>210</v>
      </c>
      <c r="D2139" s="18" t="s">
        <v>398</v>
      </c>
      <c r="E2139" s="19">
        <v>640000</v>
      </c>
      <c r="F2139" s="2"/>
      <c r="G2139" s="16"/>
      <c r="H2139" s="19">
        <v>640000</v>
      </c>
      <c r="I2139" s="16"/>
    </row>
    <row r="2140" spans="1:11" ht="15.75" x14ac:dyDescent="0.25">
      <c r="A2140" s="2">
        <v>104</v>
      </c>
      <c r="B2140" s="4" t="s">
        <v>211</v>
      </c>
      <c r="C2140" s="17" t="s">
        <v>212</v>
      </c>
      <c r="D2140" s="18" t="s">
        <v>398</v>
      </c>
      <c r="E2140" s="19">
        <v>640000</v>
      </c>
      <c r="F2140" s="2"/>
      <c r="G2140" s="16"/>
      <c r="H2140" s="19">
        <v>640000</v>
      </c>
      <c r="I2140" s="16"/>
    </row>
    <row r="2141" spans="1:11" ht="15.75" x14ac:dyDescent="0.25">
      <c r="A2141" s="2">
        <v>105</v>
      </c>
      <c r="B2141" s="4" t="s">
        <v>213</v>
      </c>
      <c r="C2141" s="17" t="s">
        <v>214</v>
      </c>
      <c r="D2141" s="18" t="s">
        <v>398</v>
      </c>
      <c r="E2141" s="19">
        <v>640000</v>
      </c>
      <c r="F2141" s="2"/>
      <c r="G2141" s="16"/>
      <c r="H2141" s="19">
        <v>640000</v>
      </c>
      <c r="I2141" s="16"/>
    </row>
    <row r="2142" spans="1:11" ht="15.75" x14ac:dyDescent="0.25">
      <c r="A2142" s="2">
        <v>106</v>
      </c>
      <c r="B2142" s="4" t="s">
        <v>215</v>
      </c>
      <c r="C2142" s="17" t="s">
        <v>216</v>
      </c>
      <c r="D2142" s="18" t="s">
        <v>19</v>
      </c>
      <c r="E2142" s="19">
        <v>560000</v>
      </c>
      <c r="F2142" s="2"/>
      <c r="G2142" s="16"/>
      <c r="H2142" s="19">
        <v>560000</v>
      </c>
      <c r="I2142" s="16"/>
    </row>
    <row r="2143" spans="1:11" s="1" customFormat="1" ht="15.75" x14ac:dyDescent="0.25">
      <c r="A2143" s="2">
        <v>107</v>
      </c>
      <c r="B2143" s="4" t="s">
        <v>217</v>
      </c>
      <c r="C2143" s="26" t="s">
        <v>321</v>
      </c>
      <c r="D2143" s="18" t="s">
        <v>71</v>
      </c>
      <c r="E2143" s="27">
        <v>430000</v>
      </c>
      <c r="F2143" s="2"/>
      <c r="G2143" s="27">
        <v>430000</v>
      </c>
      <c r="H2143" s="25"/>
      <c r="I2143" s="16"/>
      <c r="K2143" s="1">
        <f>1040+400</f>
        <v>1440</v>
      </c>
    </row>
    <row r="2144" spans="1:11" s="1" customFormat="1" ht="15.75" x14ac:dyDescent="0.25">
      <c r="A2144" s="2">
        <v>108</v>
      </c>
      <c r="B2144" s="4" t="s">
        <v>218</v>
      </c>
      <c r="C2144" s="26" t="s">
        <v>322</v>
      </c>
      <c r="D2144" s="28" t="s">
        <v>400</v>
      </c>
      <c r="E2144" s="27">
        <v>1470000</v>
      </c>
      <c r="F2144" s="2" t="s">
        <v>399</v>
      </c>
      <c r="G2144" s="27">
        <v>1470000</v>
      </c>
      <c r="H2144" s="25"/>
      <c r="I2144" s="16"/>
    </row>
    <row r="2145" spans="1:12" s="1" customFormat="1" ht="15.75" x14ac:dyDescent="0.25">
      <c r="A2145" s="2">
        <v>109</v>
      </c>
      <c r="B2145" s="4" t="s">
        <v>219</v>
      </c>
      <c r="C2145" s="26" t="s">
        <v>322</v>
      </c>
      <c r="D2145" s="18" t="s">
        <v>16</v>
      </c>
      <c r="E2145" s="27">
        <v>400000</v>
      </c>
      <c r="F2145" s="2"/>
      <c r="G2145" s="27">
        <v>400000</v>
      </c>
      <c r="H2145" s="25"/>
      <c r="I2145" s="16"/>
    </row>
    <row r="2146" spans="1:12" s="1" customFormat="1" ht="15.75" x14ac:dyDescent="0.25">
      <c r="A2146" s="2">
        <v>110</v>
      </c>
      <c r="B2146" s="4" t="s">
        <v>220</v>
      </c>
      <c r="C2146" s="26" t="s">
        <v>323</v>
      </c>
      <c r="D2146" s="18" t="s">
        <v>19</v>
      </c>
      <c r="E2146" s="27">
        <v>560000</v>
      </c>
      <c r="F2146" s="2"/>
      <c r="G2146" s="27">
        <v>560000</v>
      </c>
      <c r="H2146" s="25"/>
      <c r="I2146" s="16"/>
    </row>
    <row r="2147" spans="1:12" s="1" customFormat="1" ht="15.75" x14ac:dyDescent="0.25">
      <c r="A2147" s="2">
        <v>111</v>
      </c>
      <c r="B2147" s="4" t="s">
        <v>221</v>
      </c>
      <c r="C2147" s="26" t="s">
        <v>324</v>
      </c>
      <c r="D2147" s="18" t="s">
        <v>19</v>
      </c>
      <c r="E2147" s="27">
        <v>560000</v>
      </c>
      <c r="F2147" s="2"/>
      <c r="G2147" s="27">
        <v>560000</v>
      </c>
      <c r="H2147" s="25"/>
      <c r="I2147" s="16"/>
    </row>
    <row r="2148" spans="1:12" s="1" customFormat="1" ht="15.75" x14ac:dyDescent="0.25">
      <c r="A2148" s="2">
        <v>112</v>
      </c>
      <c r="B2148" s="4" t="s">
        <v>222</v>
      </c>
      <c r="C2148" s="26" t="s">
        <v>325</v>
      </c>
      <c r="D2148" s="18" t="s">
        <v>19</v>
      </c>
      <c r="E2148" s="27">
        <v>560000</v>
      </c>
      <c r="F2148" s="2"/>
      <c r="G2148" s="27">
        <v>560000</v>
      </c>
      <c r="H2148" s="27"/>
      <c r="I2148" s="16"/>
    </row>
    <row r="2149" spans="1:12" s="1" customFormat="1" ht="15.75" x14ac:dyDescent="0.25">
      <c r="A2149" s="2">
        <v>113</v>
      </c>
      <c r="B2149" s="4" t="s">
        <v>223</v>
      </c>
      <c r="C2149" s="26" t="s">
        <v>326</v>
      </c>
      <c r="D2149" s="18" t="s">
        <v>71</v>
      </c>
      <c r="E2149" s="27">
        <v>430000</v>
      </c>
      <c r="F2149" s="2"/>
      <c r="G2149" s="16"/>
      <c r="H2149" s="27">
        <v>430000</v>
      </c>
      <c r="I2149" s="16"/>
    </row>
    <row r="2150" spans="1:12" s="1" customFormat="1" ht="15.75" x14ac:dyDescent="0.25">
      <c r="A2150" s="2">
        <v>114</v>
      </c>
      <c r="B2150" s="4" t="s">
        <v>224</v>
      </c>
      <c r="C2150" s="26" t="s">
        <v>327</v>
      </c>
      <c r="D2150" s="18" t="s">
        <v>71</v>
      </c>
      <c r="E2150" s="27">
        <v>430000</v>
      </c>
      <c r="F2150" s="2"/>
      <c r="G2150" s="16"/>
      <c r="H2150" s="27">
        <v>430000</v>
      </c>
      <c r="I2150" s="16"/>
    </row>
    <row r="2151" spans="1:12" s="1" customFormat="1" ht="15.75" x14ac:dyDescent="0.25">
      <c r="A2151" s="2">
        <v>115</v>
      </c>
      <c r="B2151" s="4" t="s">
        <v>225</v>
      </c>
      <c r="C2151" s="26" t="s">
        <v>328</v>
      </c>
      <c r="D2151" s="18" t="s">
        <v>19</v>
      </c>
      <c r="E2151" s="27">
        <v>560000</v>
      </c>
      <c r="F2151" s="2"/>
      <c r="G2151" s="16"/>
      <c r="H2151" s="27">
        <v>560000</v>
      </c>
      <c r="I2151" s="16"/>
    </row>
    <row r="2152" spans="1:12" s="1" customFormat="1" ht="15.75" x14ac:dyDescent="0.25">
      <c r="A2152" s="2">
        <v>116</v>
      </c>
      <c r="B2152" s="4" t="s">
        <v>226</v>
      </c>
      <c r="C2152" s="26" t="s">
        <v>329</v>
      </c>
      <c r="D2152" s="18" t="s">
        <v>16</v>
      </c>
      <c r="E2152" s="27">
        <v>400000</v>
      </c>
      <c r="F2152" s="2"/>
      <c r="G2152" s="16"/>
      <c r="H2152" s="27">
        <v>400000</v>
      </c>
      <c r="I2152" s="16"/>
    </row>
    <row r="2153" spans="1:12" s="1" customFormat="1" ht="15.75" x14ac:dyDescent="0.25">
      <c r="A2153" s="2">
        <v>117</v>
      </c>
      <c r="B2153" s="4" t="s">
        <v>227</v>
      </c>
      <c r="C2153" s="26" t="s">
        <v>330</v>
      </c>
      <c r="D2153" s="18" t="s">
        <v>16</v>
      </c>
      <c r="E2153" s="27">
        <v>400000</v>
      </c>
      <c r="F2153" s="2"/>
      <c r="G2153" s="16"/>
      <c r="H2153" s="27">
        <v>400000</v>
      </c>
      <c r="I2153" s="16"/>
    </row>
    <row r="2154" spans="1:12" s="1" customFormat="1" ht="15.75" x14ac:dyDescent="0.25">
      <c r="A2154" s="2">
        <v>118</v>
      </c>
      <c r="B2154" s="4" t="s">
        <v>228</v>
      </c>
      <c r="C2154" s="26" t="s">
        <v>331</v>
      </c>
      <c r="D2154" s="18" t="s">
        <v>71</v>
      </c>
      <c r="E2154" s="27">
        <v>430000</v>
      </c>
      <c r="F2154" s="2"/>
      <c r="G2154" s="16"/>
      <c r="H2154" s="27">
        <v>430000</v>
      </c>
      <c r="I2154" s="16"/>
    </row>
    <row r="2155" spans="1:12" s="1" customFormat="1" ht="15.75" x14ac:dyDescent="0.25">
      <c r="A2155" s="2">
        <v>119</v>
      </c>
      <c r="B2155" s="4" t="s">
        <v>229</v>
      </c>
      <c r="C2155" s="26" t="s">
        <v>331</v>
      </c>
      <c r="D2155" s="18" t="s">
        <v>22</v>
      </c>
      <c r="E2155" s="27">
        <v>480000</v>
      </c>
      <c r="F2155" s="2"/>
      <c r="G2155" s="16"/>
      <c r="H2155" s="27">
        <v>480000</v>
      </c>
      <c r="I2155" s="16"/>
    </row>
    <row r="2156" spans="1:12" s="1" customFormat="1" ht="15.75" x14ac:dyDescent="0.25">
      <c r="A2156" s="2">
        <v>120</v>
      </c>
      <c r="B2156" s="4" t="s">
        <v>230</v>
      </c>
      <c r="C2156" s="26" t="s">
        <v>331</v>
      </c>
      <c r="D2156" s="18" t="s">
        <v>19</v>
      </c>
      <c r="E2156" s="27">
        <v>560000</v>
      </c>
      <c r="F2156" s="2"/>
      <c r="G2156" s="16"/>
      <c r="H2156" s="27">
        <v>560000</v>
      </c>
      <c r="I2156" s="16"/>
    </row>
    <row r="2157" spans="1:12" s="1" customFormat="1" ht="15.75" x14ac:dyDescent="0.25">
      <c r="A2157" s="2">
        <v>121</v>
      </c>
      <c r="B2157" s="4" t="s">
        <v>231</v>
      </c>
      <c r="C2157" s="26" t="s">
        <v>332</v>
      </c>
      <c r="D2157" s="18" t="s">
        <v>16</v>
      </c>
      <c r="E2157" s="27">
        <v>400000</v>
      </c>
      <c r="F2157" s="2"/>
      <c r="G2157" s="27">
        <v>400000</v>
      </c>
      <c r="H2157" s="25"/>
      <c r="I2157" s="16"/>
    </row>
    <row r="2158" spans="1:12" s="1" customFormat="1" ht="15.75" x14ac:dyDescent="0.25">
      <c r="A2158" s="2">
        <v>122</v>
      </c>
      <c r="B2158" s="4" t="s">
        <v>232</v>
      </c>
      <c r="C2158" s="26" t="s">
        <v>333</v>
      </c>
      <c r="D2158" s="18" t="s">
        <v>19</v>
      </c>
      <c r="E2158" s="27">
        <v>560000</v>
      </c>
      <c r="F2158" s="2"/>
      <c r="G2158" s="27">
        <v>560000</v>
      </c>
      <c r="H2158" s="25"/>
      <c r="I2158" s="16"/>
    </row>
    <row r="2159" spans="1:12" s="1" customFormat="1" ht="15.75" x14ac:dyDescent="0.25">
      <c r="A2159" s="2">
        <v>123</v>
      </c>
      <c r="B2159" s="4" t="s">
        <v>233</v>
      </c>
      <c r="C2159" s="26" t="s">
        <v>334</v>
      </c>
      <c r="D2159" s="18" t="s">
        <v>71</v>
      </c>
      <c r="E2159" s="27">
        <v>430000</v>
      </c>
      <c r="F2159" s="2"/>
      <c r="G2159" s="16"/>
      <c r="H2159" s="27">
        <v>430000</v>
      </c>
      <c r="I2159" s="16"/>
      <c r="L2159" s="1">
        <f>1550+770</f>
        <v>2320</v>
      </c>
    </row>
    <row r="2160" spans="1:12" s="1" customFormat="1" ht="15.75" x14ac:dyDescent="0.25">
      <c r="A2160" s="2">
        <v>124</v>
      </c>
      <c r="B2160" s="4" t="s">
        <v>234</v>
      </c>
      <c r="C2160" s="26" t="s">
        <v>335</v>
      </c>
      <c r="D2160" s="18" t="s">
        <v>71</v>
      </c>
      <c r="E2160" s="27">
        <v>430000</v>
      </c>
      <c r="F2160" s="2"/>
      <c r="G2160" s="16"/>
      <c r="H2160" s="27">
        <v>430000</v>
      </c>
      <c r="I2160" s="16"/>
    </row>
    <row r="2161" spans="1:12" s="1" customFormat="1" ht="15.75" x14ac:dyDescent="0.25">
      <c r="A2161" s="2">
        <v>125</v>
      </c>
      <c r="B2161" s="4" t="s">
        <v>235</v>
      </c>
      <c r="C2161" s="26" t="s">
        <v>336</v>
      </c>
      <c r="D2161" s="18" t="s">
        <v>19</v>
      </c>
      <c r="E2161" s="27">
        <v>560000</v>
      </c>
      <c r="F2161" s="2"/>
      <c r="G2161" s="16"/>
      <c r="H2161" s="27">
        <v>560000</v>
      </c>
      <c r="I2161" s="16"/>
      <c r="L2161" s="1">
        <f>1120-800</f>
        <v>320</v>
      </c>
    </row>
    <row r="2162" spans="1:12" s="1" customFormat="1" ht="15.75" x14ac:dyDescent="0.25">
      <c r="A2162" s="2">
        <v>126</v>
      </c>
      <c r="B2162" s="4" t="s">
        <v>236</v>
      </c>
      <c r="C2162" s="26" t="s">
        <v>337</v>
      </c>
      <c r="D2162" s="18" t="s">
        <v>19</v>
      </c>
      <c r="E2162" s="27">
        <v>560000</v>
      </c>
      <c r="F2162" s="2"/>
      <c r="G2162" s="16"/>
      <c r="H2162" s="27">
        <v>560000</v>
      </c>
      <c r="I2162" s="16"/>
    </row>
    <row r="2163" spans="1:12" s="1" customFormat="1" ht="15.75" x14ac:dyDescent="0.25">
      <c r="A2163" s="2">
        <v>127</v>
      </c>
      <c r="B2163" s="4" t="s">
        <v>237</v>
      </c>
      <c r="C2163" s="26" t="s">
        <v>338</v>
      </c>
      <c r="D2163" s="18" t="s">
        <v>11</v>
      </c>
      <c r="E2163" s="27">
        <v>935000</v>
      </c>
      <c r="F2163" s="2"/>
      <c r="G2163" s="27">
        <v>935000</v>
      </c>
      <c r="H2163" s="25"/>
      <c r="I2163" s="16"/>
    </row>
    <row r="2164" spans="1:12" s="1" customFormat="1" ht="15.75" x14ac:dyDescent="0.25">
      <c r="A2164" s="2">
        <v>128</v>
      </c>
      <c r="B2164" s="4" t="s">
        <v>238</v>
      </c>
      <c r="C2164" s="26" t="s">
        <v>339</v>
      </c>
      <c r="D2164" s="23" t="s">
        <v>397</v>
      </c>
      <c r="E2164" s="27">
        <v>935000</v>
      </c>
      <c r="F2164" s="2"/>
      <c r="G2164" s="27">
        <v>935000</v>
      </c>
      <c r="H2164" s="25"/>
      <c r="I2164" s="16"/>
    </row>
    <row r="2165" spans="1:12" s="1" customFormat="1" ht="15.75" x14ac:dyDescent="0.25">
      <c r="A2165" s="2">
        <v>129</v>
      </c>
      <c r="B2165" s="4" t="s">
        <v>239</v>
      </c>
      <c r="C2165" s="26" t="s">
        <v>340</v>
      </c>
      <c r="D2165" s="18" t="s">
        <v>71</v>
      </c>
      <c r="E2165" s="27">
        <v>430000</v>
      </c>
      <c r="F2165" s="2"/>
      <c r="G2165" s="27">
        <v>430000</v>
      </c>
      <c r="H2165" s="25"/>
      <c r="I2165" s="16"/>
    </row>
    <row r="2166" spans="1:12" s="1" customFormat="1" ht="15.75" x14ac:dyDescent="0.25">
      <c r="A2166" s="2">
        <v>130</v>
      </c>
      <c r="B2166" s="4" t="s">
        <v>240</v>
      </c>
      <c r="C2166" s="26" t="s">
        <v>341</v>
      </c>
      <c r="D2166" s="18" t="s">
        <v>71</v>
      </c>
      <c r="E2166" s="27">
        <v>430000</v>
      </c>
      <c r="F2166" s="2"/>
      <c r="G2166" s="27">
        <v>430000</v>
      </c>
      <c r="H2166" s="25"/>
      <c r="I2166" s="16"/>
    </row>
    <row r="2167" spans="1:12" s="1" customFormat="1" ht="15.75" x14ac:dyDescent="0.25">
      <c r="A2167" s="2">
        <v>131</v>
      </c>
      <c r="B2167" s="4" t="s">
        <v>241</v>
      </c>
      <c r="C2167" s="26" t="s">
        <v>342</v>
      </c>
      <c r="D2167" s="18" t="s">
        <v>398</v>
      </c>
      <c r="E2167" s="27">
        <v>640000</v>
      </c>
      <c r="F2167" s="2"/>
      <c r="G2167" s="16"/>
      <c r="H2167" s="27">
        <v>640000</v>
      </c>
      <c r="I2167" s="16"/>
    </row>
    <row r="2168" spans="1:12" s="1" customFormat="1" ht="15.75" x14ac:dyDescent="0.25">
      <c r="A2168" s="2">
        <v>132</v>
      </c>
      <c r="B2168" s="4" t="s">
        <v>242</v>
      </c>
      <c r="C2168" s="26" t="s">
        <v>343</v>
      </c>
      <c r="D2168" s="18" t="s">
        <v>71</v>
      </c>
      <c r="E2168" s="27">
        <v>430000</v>
      </c>
      <c r="F2168" s="2"/>
      <c r="G2168" s="16"/>
      <c r="H2168" s="27">
        <v>430000</v>
      </c>
      <c r="I2168" s="16"/>
    </row>
    <row r="2169" spans="1:12" s="1" customFormat="1" ht="15.75" x14ac:dyDescent="0.25">
      <c r="A2169" s="2">
        <v>133</v>
      </c>
      <c r="B2169" s="4" t="s">
        <v>243</v>
      </c>
      <c r="C2169" s="26" t="s">
        <v>344</v>
      </c>
      <c r="D2169" s="18" t="s">
        <v>71</v>
      </c>
      <c r="E2169" s="27">
        <v>430000</v>
      </c>
      <c r="F2169" s="2"/>
      <c r="G2169" s="16"/>
      <c r="H2169" s="27">
        <v>430000</v>
      </c>
      <c r="I2169" s="16"/>
    </row>
    <row r="2170" spans="1:12" s="1" customFormat="1" ht="15.75" x14ac:dyDescent="0.25">
      <c r="A2170" s="2">
        <v>134</v>
      </c>
      <c r="B2170" s="4" t="s">
        <v>254</v>
      </c>
      <c r="C2170" s="26" t="s">
        <v>345</v>
      </c>
      <c r="D2170" s="18" t="s">
        <v>71</v>
      </c>
      <c r="E2170" s="27">
        <v>430000</v>
      </c>
      <c r="F2170" s="2"/>
      <c r="G2170" s="16"/>
      <c r="H2170" s="27">
        <v>430000</v>
      </c>
      <c r="I2170" s="16"/>
    </row>
    <row r="2171" spans="1:12" s="1" customFormat="1" ht="15.75" x14ac:dyDescent="0.25">
      <c r="A2171" s="2">
        <v>135</v>
      </c>
      <c r="B2171" s="4" t="s">
        <v>255</v>
      </c>
      <c r="C2171" s="26" t="s">
        <v>346</v>
      </c>
      <c r="D2171" s="18" t="s">
        <v>71</v>
      </c>
      <c r="E2171" s="27">
        <v>430000</v>
      </c>
      <c r="F2171" s="2"/>
      <c r="G2171" s="16"/>
      <c r="H2171" s="27">
        <v>430000</v>
      </c>
      <c r="I2171" s="16"/>
    </row>
    <row r="2172" spans="1:12" s="1" customFormat="1" ht="15.75" x14ac:dyDescent="0.25">
      <c r="A2172" s="2">
        <v>136</v>
      </c>
      <c r="B2172" s="4" t="s">
        <v>256</v>
      </c>
      <c r="C2172" s="26" t="s">
        <v>347</v>
      </c>
      <c r="D2172" s="18" t="s">
        <v>71</v>
      </c>
      <c r="E2172" s="27">
        <v>430000</v>
      </c>
      <c r="F2172" s="2"/>
      <c r="G2172" s="16"/>
      <c r="H2172" s="27">
        <v>430000</v>
      </c>
      <c r="I2172" s="16"/>
    </row>
    <row r="2173" spans="1:12" s="1" customFormat="1" ht="15.75" x14ac:dyDescent="0.25">
      <c r="A2173" s="2">
        <v>137</v>
      </c>
      <c r="B2173" s="4" t="s">
        <v>257</v>
      </c>
      <c r="C2173" s="26" t="s">
        <v>348</v>
      </c>
      <c r="D2173" s="18" t="s">
        <v>71</v>
      </c>
      <c r="E2173" s="27">
        <v>430000</v>
      </c>
      <c r="F2173" s="2"/>
      <c r="G2173" s="16"/>
      <c r="H2173" s="27">
        <v>430000</v>
      </c>
      <c r="I2173" s="16"/>
    </row>
    <row r="2174" spans="1:12" s="1" customFormat="1" ht="15.75" x14ac:dyDescent="0.25">
      <c r="A2174" s="2">
        <v>138</v>
      </c>
      <c r="B2174" s="4" t="s">
        <v>258</v>
      </c>
      <c r="C2174" s="26" t="s">
        <v>349</v>
      </c>
      <c r="D2174" s="18" t="s">
        <v>71</v>
      </c>
      <c r="E2174" s="27">
        <v>430000</v>
      </c>
      <c r="F2174" s="2"/>
      <c r="G2174" s="16"/>
      <c r="H2174" s="27">
        <v>430000</v>
      </c>
      <c r="I2174" s="16"/>
    </row>
    <row r="2175" spans="1:12" s="1" customFormat="1" ht="15.75" x14ac:dyDescent="0.25">
      <c r="A2175" s="2">
        <v>139</v>
      </c>
      <c r="B2175" s="4" t="s">
        <v>259</v>
      </c>
      <c r="C2175" s="26" t="s">
        <v>350</v>
      </c>
      <c r="D2175" s="18" t="s">
        <v>71</v>
      </c>
      <c r="E2175" s="27">
        <v>430000</v>
      </c>
      <c r="F2175" s="2"/>
      <c r="G2175" s="16"/>
      <c r="H2175" s="27">
        <v>430000</v>
      </c>
      <c r="I2175" s="16"/>
    </row>
    <row r="2176" spans="1:12" s="1" customFormat="1" ht="15.75" x14ac:dyDescent="0.25">
      <c r="A2176" s="2">
        <v>140</v>
      </c>
      <c r="B2176" s="4" t="s">
        <v>260</v>
      </c>
      <c r="C2176" s="26" t="s">
        <v>351</v>
      </c>
      <c r="D2176" s="18" t="s">
        <v>71</v>
      </c>
      <c r="E2176" s="27">
        <v>430000</v>
      </c>
      <c r="F2176" s="2"/>
      <c r="G2176" s="16"/>
      <c r="H2176" s="27">
        <v>430000</v>
      </c>
      <c r="I2176" s="16"/>
    </row>
    <row r="2177" spans="1:9" s="1" customFormat="1" ht="15.75" x14ac:dyDescent="0.25">
      <c r="A2177" s="2">
        <v>141</v>
      </c>
      <c r="B2177" s="4" t="s">
        <v>261</v>
      </c>
      <c r="C2177" s="26" t="s">
        <v>352</v>
      </c>
      <c r="D2177" s="18" t="s">
        <v>71</v>
      </c>
      <c r="E2177" s="27">
        <v>430000</v>
      </c>
      <c r="F2177" s="2"/>
      <c r="G2177" s="16"/>
      <c r="H2177" s="27">
        <v>430000</v>
      </c>
      <c r="I2177" s="16"/>
    </row>
    <row r="2178" spans="1:9" s="1" customFormat="1" ht="15.75" x14ac:dyDescent="0.25">
      <c r="A2178" s="2">
        <v>142</v>
      </c>
      <c r="B2178" s="4" t="s">
        <v>262</v>
      </c>
      <c r="C2178" s="26" t="s">
        <v>353</v>
      </c>
      <c r="D2178" s="18" t="s">
        <v>71</v>
      </c>
      <c r="E2178" s="27">
        <v>430000</v>
      </c>
      <c r="F2178" s="2"/>
      <c r="G2178" s="16"/>
      <c r="H2178" s="27">
        <v>430000</v>
      </c>
      <c r="I2178" s="16"/>
    </row>
    <row r="2179" spans="1:9" s="1" customFormat="1" ht="15.75" x14ac:dyDescent="0.25">
      <c r="A2179" s="2">
        <v>143</v>
      </c>
      <c r="B2179" s="4" t="s">
        <v>263</v>
      </c>
      <c r="C2179" s="26" t="s">
        <v>354</v>
      </c>
      <c r="D2179" s="18" t="s">
        <v>71</v>
      </c>
      <c r="E2179" s="27">
        <v>430000</v>
      </c>
      <c r="F2179" s="2"/>
      <c r="G2179" s="16"/>
      <c r="H2179" s="27">
        <v>430000</v>
      </c>
      <c r="I2179" s="16"/>
    </row>
    <row r="2180" spans="1:9" s="1" customFormat="1" ht="15.75" x14ac:dyDescent="0.25">
      <c r="A2180" s="2">
        <v>144</v>
      </c>
      <c r="B2180" s="4" t="s">
        <v>264</v>
      </c>
      <c r="C2180" s="26" t="s">
        <v>355</v>
      </c>
      <c r="D2180" s="18" t="s">
        <v>71</v>
      </c>
      <c r="E2180" s="27">
        <v>430000</v>
      </c>
      <c r="F2180" s="2"/>
      <c r="G2180" s="16"/>
      <c r="H2180" s="27">
        <v>430000</v>
      </c>
      <c r="I2180" s="16"/>
    </row>
    <row r="2181" spans="1:9" s="1" customFormat="1" ht="15.75" x14ac:dyDescent="0.25">
      <c r="A2181" s="2">
        <v>145</v>
      </c>
      <c r="B2181" s="4" t="s">
        <v>265</v>
      </c>
      <c r="C2181" s="26" t="s">
        <v>356</v>
      </c>
      <c r="D2181" s="18" t="s">
        <v>71</v>
      </c>
      <c r="E2181" s="27">
        <v>430000</v>
      </c>
      <c r="F2181" s="2"/>
      <c r="G2181" s="16"/>
      <c r="H2181" s="27">
        <v>430000</v>
      </c>
      <c r="I2181" s="16"/>
    </row>
    <row r="2182" spans="1:9" s="1" customFormat="1" ht="15.75" x14ac:dyDescent="0.25">
      <c r="A2182" s="2">
        <v>146</v>
      </c>
      <c r="B2182" s="4" t="s">
        <v>266</v>
      </c>
      <c r="C2182" s="26" t="s">
        <v>357</v>
      </c>
      <c r="D2182" s="18" t="s">
        <v>71</v>
      </c>
      <c r="E2182" s="27">
        <v>430000</v>
      </c>
      <c r="F2182" s="2"/>
      <c r="G2182" s="16"/>
      <c r="H2182" s="27">
        <v>430000</v>
      </c>
      <c r="I2182" s="16"/>
    </row>
    <row r="2183" spans="1:9" s="1" customFormat="1" ht="15.75" x14ac:dyDescent="0.25">
      <c r="A2183" s="2">
        <v>147</v>
      </c>
      <c r="B2183" s="4" t="s">
        <v>267</v>
      </c>
      <c r="C2183" s="26" t="s">
        <v>358</v>
      </c>
      <c r="D2183" s="18" t="s">
        <v>71</v>
      </c>
      <c r="E2183" s="27">
        <v>430000</v>
      </c>
      <c r="F2183" s="2"/>
      <c r="G2183" s="16"/>
      <c r="H2183" s="27">
        <v>430000</v>
      </c>
      <c r="I2183" s="16"/>
    </row>
    <row r="2184" spans="1:9" s="1" customFormat="1" ht="15.75" x14ac:dyDescent="0.25">
      <c r="A2184" s="2">
        <v>148</v>
      </c>
      <c r="B2184" s="4" t="s">
        <v>268</v>
      </c>
      <c r="C2184" s="26" t="s">
        <v>359</v>
      </c>
      <c r="D2184" s="18" t="s">
        <v>19</v>
      </c>
      <c r="E2184" s="27">
        <v>560000</v>
      </c>
      <c r="F2184" s="2"/>
      <c r="G2184" s="27">
        <v>560000</v>
      </c>
      <c r="H2184" s="27"/>
      <c r="I2184" s="16"/>
    </row>
    <row r="2185" spans="1:9" s="1" customFormat="1" ht="15.75" x14ac:dyDescent="0.25">
      <c r="A2185" s="2">
        <v>149</v>
      </c>
      <c r="B2185" s="4" t="s">
        <v>269</v>
      </c>
      <c r="C2185" s="26" t="s">
        <v>347</v>
      </c>
      <c r="D2185" s="18" t="s">
        <v>398</v>
      </c>
      <c r="E2185" s="27">
        <v>640000</v>
      </c>
      <c r="F2185" s="2"/>
      <c r="G2185" s="16"/>
      <c r="H2185" s="27">
        <v>640000</v>
      </c>
      <c r="I2185" s="16"/>
    </row>
    <row r="2186" spans="1:9" s="1" customFormat="1" ht="15.75" x14ac:dyDescent="0.25">
      <c r="A2186" s="2">
        <v>150</v>
      </c>
      <c r="B2186" s="4" t="s">
        <v>270</v>
      </c>
      <c r="C2186" s="26" t="s">
        <v>348</v>
      </c>
      <c r="D2186" s="18" t="s">
        <v>398</v>
      </c>
      <c r="E2186" s="27">
        <v>640000</v>
      </c>
      <c r="F2186" s="2"/>
      <c r="G2186" s="16"/>
      <c r="H2186" s="27">
        <v>640000</v>
      </c>
      <c r="I2186" s="16"/>
    </row>
    <row r="2187" spans="1:9" s="1" customFormat="1" ht="15.75" x14ac:dyDescent="0.25">
      <c r="A2187" s="2">
        <v>151</v>
      </c>
      <c r="B2187" s="4" t="s">
        <v>271</v>
      </c>
      <c r="C2187" s="26" t="s">
        <v>349</v>
      </c>
      <c r="D2187" s="18" t="s">
        <v>398</v>
      </c>
      <c r="E2187" s="27">
        <v>640000</v>
      </c>
      <c r="F2187" s="2"/>
      <c r="G2187" s="16"/>
      <c r="H2187" s="27">
        <v>640000</v>
      </c>
      <c r="I2187" s="16"/>
    </row>
    <row r="2188" spans="1:9" s="1" customFormat="1" ht="15.75" x14ac:dyDescent="0.25">
      <c r="A2188" s="2">
        <v>152</v>
      </c>
      <c r="B2188" s="4" t="s">
        <v>272</v>
      </c>
      <c r="C2188" s="26" t="s">
        <v>350</v>
      </c>
      <c r="D2188" s="18" t="s">
        <v>398</v>
      </c>
      <c r="E2188" s="27">
        <v>640000</v>
      </c>
      <c r="F2188" s="2"/>
      <c r="G2188" s="16"/>
      <c r="H2188" s="27">
        <v>640000</v>
      </c>
      <c r="I2188" s="16"/>
    </row>
    <row r="2189" spans="1:9" s="1" customFormat="1" ht="15.75" x14ac:dyDescent="0.25">
      <c r="A2189" s="2">
        <v>153</v>
      </c>
      <c r="B2189" s="4" t="s">
        <v>273</v>
      </c>
      <c r="C2189" s="26" t="s">
        <v>351</v>
      </c>
      <c r="D2189" s="18" t="s">
        <v>398</v>
      </c>
      <c r="E2189" s="27">
        <v>640000</v>
      </c>
      <c r="F2189" s="2"/>
      <c r="G2189" s="16"/>
      <c r="H2189" s="27">
        <v>640000</v>
      </c>
      <c r="I2189" s="16"/>
    </row>
    <row r="2190" spans="1:9" s="1" customFormat="1" ht="15.75" x14ac:dyDescent="0.25">
      <c r="A2190" s="2">
        <v>154</v>
      </c>
      <c r="B2190" s="4" t="s">
        <v>274</v>
      </c>
      <c r="C2190" s="26" t="s">
        <v>352</v>
      </c>
      <c r="D2190" s="18" t="s">
        <v>398</v>
      </c>
      <c r="E2190" s="27">
        <v>640000</v>
      </c>
      <c r="F2190" s="2"/>
      <c r="G2190" s="16"/>
      <c r="H2190" s="27">
        <v>640000</v>
      </c>
      <c r="I2190" s="16"/>
    </row>
    <row r="2191" spans="1:9" s="1" customFormat="1" ht="15.75" x14ac:dyDescent="0.25">
      <c r="A2191" s="2">
        <v>155</v>
      </c>
      <c r="B2191" s="4" t="s">
        <v>275</v>
      </c>
      <c r="C2191" s="26" t="s">
        <v>353</v>
      </c>
      <c r="D2191" s="18" t="s">
        <v>398</v>
      </c>
      <c r="E2191" s="27">
        <v>640000</v>
      </c>
      <c r="F2191" s="2"/>
      <c r="G2191" s="16"/>
      <c r="H2191" s="27">
        <v>640000</v>
      </c>
      <c r="I2191" s="16"/>
    </row>
    <row r="2192" spans="1:9" s="1" customFormat="1" ht="15.75" x14ac:dyDescent="0.25">
      <c r="A2192" s="2">
        <v>156</v>
      </c>
      <c r="B2192" s="4" t="s">
        <v>276</v>
      </c>
      <c r="C2192" s="26" t="s">
        <v>354</v>
      </c>
      <c r="D2192" s="18" t="s">
        <v>398</v>
      </c>
      <c r="E2192" s="27">
        <v>640000</v>
      </c>
      <c r="F2192" s="2"/>
      <c r="G2192" s="16"/>
      <c r="H2192" s="27">
        <v>640000</v>
      </c>
      <c r="I2192" s="16"/>
    </row>
    <row r="2193" spans="1:11" s="1" customFormat="1" ht="15.75" x14ac:dyDescent="0.25">
      <c r="A2193" s="2">
        <v>157</v>
      </c>
      <c r="B2193" s="4" t="s">
        <v>277</v>
      </c>
      <c r="C2193" s="26" t="s">
        <v>355</v>
      </c>
      <c r="D2193" s="18" t="s">
        <v>398</v>
      </c>
      <c r="E2193" s="27">
        <v>640000</v>
      </c>
      <c r="F2193" s="2"/>
      <c r="G2193" s="16"/>
      <c r="H2193" s="27">
        <v>640000</v>
      </c>
      <c r="I2193" s="16"/>
      <c r="K2193" s="1">
        <f>560*3</f>
        <v>1680</v>
      </c>
    </row>
    <row r="2194" spans="1:11" s="1" customFormat="1" ht="15.75" x14ac:dyDescent="0.25">
      <c r="A2194" s="2">
        <v>158</v>
      </c>
      <c r="B2194" s="4" t="s">
        <v>278</v>
      </c>
      <c r="C2194" s="26" t="s">
        <v>360</v>
      </c>
      <c r="D2194" s="18" t="s">
        <v>88</v>
      </c>
      <c r="E2194" s="27">
        <v>935000</v>
      </c>
      <c r="F2194" s="2"/>
      <c r="G2194" s="16"/>
      <c r="H2194" s="27">
        <v>935000</v>
      </c>
      <c r="I2194" s="16"/>
    </row>
    <row r="2195" spans="1:11" s="1" customFormat="1" ht="15.75" x14ac:dyDescent="0.25">
      <c r="A2195" s="2">
        <v>159</v>
      </c>
      <c r="B2195" s="4" t="s">
        <v>279</v>
      </c>
      <c r="C2195" s="26" t="s">
        <v>361</v>
      </c>
      <c r="D2195" s="18" t="s">
        <v>88</v>
      </c>
      <c r="E2195" s="27">
        <v>935000</v>
      </c>
      <c r="F2195" s="2"/>
      <c r="G2195" s="16"/>
      <c r="H2195" s="27">
        <v>935000</v>
      </c>
      <c r="I2195" s="16"/>
    </row>
    <row r="2196" spans="1:11" s="1" customFormat="1" ht="15.75" x14ac:dyDescent="0.25">
      <c r="A2196" s="2">
        <v>160</v>
      </c>
      <c r="B2196" s="4" t="s">
        <v>280</v>
      </c>
      <c r="C2196" s="26" t="s">
        <v>362</v>
      </c>
      <c r="D2196" s="18" t="s">
        <v>16</v>
      </c>
      <c r="E2196" s="27">
        <v>400000</v>
      </c>
      <c r="F2196" s="2"/>
      <c r="G2196" s="16"/>
      <c r="H2196" s="27">
        <v>400000</v>
      </c>
      <c r="I2196" s="16"/>
    </row>
    <row r="2197" spans="1:11" s="1" customFormat="1" ht="15.75" x14ac:dyDescent="0.25">
      <c r="A2197" s="2">
        <v>161</v>
      </c>
      <c r="B2197" s="4" t="s">
        <v>281</v>
      </c>
      <c r="C2197" s="26" t="s">
        <v>363</v>
      </c>
      <c r="D2197" s="18" t="s">
        <v>19</v>
      </c>
      <c r="E2197" s="27">
        <v>560000</v>
      </c>
      <c r="F2197" s="2"/>
      <c r="G2197" s="16"/>
      <c r="H2197" s="27">
        <v>560000</v>
      </c>
      <c r="I2197" s="16"/>
    </row>
    <row r="2198" spans="1:11" s="1" customFormat="1" ht="15.75" x14ac:dyDescent="0.25">
      <c r="A2198" s="2">
        <v>162</v>
      </c>
      <c r="B2198" s="4" t="s">
        <v>282</v>
      </c>
      <c r="C2198" s="26" t="s">
        <v>364</v>
      </c>
      <c r="D2198" s="18" t="s">
        <v>19</v>
      </c>
      <c r="E2198" s="27">
        <v>560000</v>
      </c>
      <c r="F2198" s="2"/>
      <c r="G2198" s="16"/>
      <c r="H2198" s="27">
        <v>560000</v>
      </c>
      <c r="I2198" s="16"/>
    </row>
    <row r="2199" spans="1:11" s="1" customFormat="1" ht="15.75" x14ac:dyDescent="0.25">
      <c r="A2199" s="2">
        <v>163</v>
      </c>
      <c r="B2199" s="4" t="s">
        <v>283</v>
      </c>
      <c r="C2199" s="26" t="s">
        <v>365</v>
      </c>
      <c r="D2199" s="18" t="s">
        <v>71</v>
      </c>
      <c r="E2199" s="27">
        <v>430000</v>
      </c>
      <c r="F2199" s="2"/>
      <c r="G2199" s="16"/>
      <c r="H2199" s="27">
        <v>430000</v>
      </c>
      <c r="I2199" s="16"/>
    </row>
    <row r="2200" spans="1:11" s="1" customFormat="1" ht="15.75" x14ac:dyDescent="0.25">
      <c r="A2200" s="2">
        <v>164</v>
      </c>
      <c r="B2200" s="4" t="s">
        <v>284</v>
      </c>
      <c r="C2200" s="26" t="s">
        <v>366</v>
      </c>
      <c r="D2200" s="18" t="s">
        <v>71</v>
      </c>
      <c r="E2200" s="27">
        <v>430000</v>
      </c>
      <c r="F2200" s="2"/>
      <c r="G2200" s="16"/>
      <c r="H2200" s="27">
        <v>430000</v>
      </c>
      <c r="I2200" s="16"/>
    </row>
    <row r="2201" spans="1:11" s="1" customFormat="1" ht="15.75" x14ac:dyDescent="0.25">
      <c r="A2201" s="2">
        <v>165</v>
      </c>
      <c r="B2201" s="4" t="s">
        <v>285</v>
      </c>
      <c r="C2201" s="26" t="s">
        <v>367</v>
      </c>
      <c r="D2201" s="18" t="s">
        <v>71</v>
      </c>
      <c r="E2201" s="27">
        <v>430000</v>
      </c>
      <c r="F2201" s="2"/>
      <c r="G2201" s="16"/>
      <c r="H2201" s="27">
        <v>430000</v>
      </c>
      <c r="I2201" s="16"/>
    </row>
    <row r="2202" spans="1:11" s="1" customFormat="1" ht="15.75" x14ac:dyDescent="0.25">
      <c r="A2202" s="2">
        <v>166</v>
      </c>
      <c r="B2202" s="4" t="s">
        <v>286</v>
      </c>
      <c r="C2202" s="26" t="s">
        <v>368</v>
      </c>
      <c r="D2202" s="18" t="s">
        <v>55</v>
      </c>
      <c r="E2202" s="27">
        <v>370000</v>
      </c>
      <c r="F2202" s="2"/>
      <c r="G2202" s="16"/>
      <c r="H2202" s="27">
        <v>370000</v>
      </c>
      <c r="I2202" s="16"/>
    </row>
    <row r="2203" spans="1:11" s="1" customFormat="1" ht="15.75" x14ac:dyDescent="0.25">
      <c r="A2203" s="2">
        <v>167</v>
      </c>
      <c r="B2203" s="4" t="s">
        <v>287</v>
      </c>
      <c r="C2203" s="26" t="s">
        <v>369</v>
      </c>
      <c r="D2203" s="18" t="s">
        <v>16</v>
      </c>
      <c r="E2203" s="27">
        <v>400000</v>
      </c>
      <c r="F2203" s="2"/>
      <c r="G2203" s="16"/>
      <c r="H2203" s="27">
        <v>400000</v>
      </c>
      <c r="I2203" s="16"/>
    </row>
    <row r="2204" spans="1:11" s="1" customFormat="1" ht="15.75" x14ac:dyDescent="0.25">
      <c r="A2204" s="2">
        <v>168</v>
      </c>
      <c r="B2204" s="4" t="s">
        <v>288</v>
      </c>
      <c r="C2204" s="26" t="s">
        <v>370</v>
      </c>
      <c r="D2204" s="18" t="s">
        <v>19</v>
      </c>
      <c r="E2204" s="27">
        <v>560000</v>
      </c>
      <c r="F2204" s="2"/>
      <c r="G2204" s="16"/>
      <c r="H2204" s="27">
        <v>560000</v>
      </c>
      <c r="I2204" s="16"/>
    </row>
    <row r="2205" spans="1:11" s="1" customFormat="1" ht="15.75" x14ac:dyDescent="0.25">
      <c r="A2205" s="2">
        <v>169</v>
      </c>
      <c r="B2205" s="4" t="s">
        <v>289</v>
      </c>
      <c r="C2205" s="26" t="s">
        <v>371</v>
      </c>
      <c r="D2205" s="18" t="s">
        <v>398</v>
      </c>
      <c r="E2205" s="27">
        <v>640000</v>
      </c>
      <c r="F2205" s="2"/>
      <c r="G2205" s="16"/>
      <c r="H2205" s="27">
        <v>640000</v>
      </c>
      <c r="I2205" s="16"/>
    </row>
    <row r="2206" spans="1:11" s="1" customFormat="1" ht="15.75" x14ac:dyDescent="0.25">
      <c r="A2206" s="2">
        <v>170</v>
      </c>
      <c r="B2206" s="4" t="s">
        <v>290</v>
      </c>
      <c r="C2206" s="26" t="s">
        <v>371</v>
      </c>
      <c r="D2206" s="18" t="s">
        <v>71</v>
      </c>
      <c r="E2206" s="27">
        <v>430000</v>
      </c>
      <c r="F2206" s="2"/>
      <c r="G2206" s="16"/>
      <c r="H2206" s="27">
        <v>430000</v>
      </c>
      <c r="I2206" s="16"/>
    </row>
    <row r="2207" spans="1:11" s="1" customFormat="1" ht="15.75" x14ac:dyDescent="0.25">
      <c r="A2207" s="2">
        <v>171</v>
      </c>
      <c r="B2207" s="4" t="s">
        <v>291</v>
      </c>
      <c r="C2207" s="26" t="s">
        <v>372</v>
      </c>
      <c r="D2207" s="18" t="s">
        <v>19</v>
      </c>
      <c r="E2207" s="27">
        <v>560000</v>
      </c>
      <c r="F2207" s="2"/>
      <c r="G2207" s="16"/>
      <c r="H2207" s="27">
        <v>560000</v>
      </c>
      <c r="I2207" s="16"/>
    </row>
    <row r="2208" spans="1:11" s="1" customFormat="1" ht="15.75" x14ac:dyDescent="0.25">
      <c r="A2208" s="2">
        <v>172</v>
      </c>
      <c r="B2208" s="4" t="s">
        <v>292</v>
      </c>
      <c r="C2208" s="26" t="s">
        <v>370</v>
      </c>
      <c r="D2208" s="18" t="s">
        <v>16</v>
      </c>
      <c r="E2208" s="27">
        <v>400000</v>
      </c>
      <c r="F2208" s="2"/>
      <c r="G2208" s="16"/>
      <c r="H2208" s="27">
        <v>400000</v>
      </c>
      <c r="I2208" s="16"/>
    </row>
    <row r="2209" spans="1:11" s="1" customFormat="1" ht="15.75" x14ac:dyDescent="0.25">
      <c r="A2209" s="2">
        <v>173</v>
      </c>
      <c r="B2209" s="4" t="s">
        <v>293</v>
      </c>
      <c r="C2209" s="26" t="s">
        <v>373</v>
      </c>
      <c r="D2209" s="18" t="s">
        <v>16</v>
      </c>
      <c r="E2209" s="27">
        <v>400000</v>
      </c>
      <c r="F2209" s="2"/>
      <c r="G2209" s="16"/>
      <c r="H2209" s="27">
        <v>400000</v>
      </c>
      <c r="I2209" s="16"/>
      <c r="K2209" s="1">
        <f>430*4</f>
        <v>1720</v>
      </c>
    </row>
    <row r="2210" spans="1:11" s="1" customFormat="1" ht="15.75" x14ac:dyDescent="0.25">
      <c r="A2210" s="2">
        <v>174</v>
      </c>
      <c r="B2210" s="4" t="s">
        <v>294</v>
      </c>
      <c r="C2210" s="26" t="s">
        <v>374</v>
      </c>
      <c r="D2210" s="18" t="s">
        <v>71</v>
      </c>
      <c r="E2210" s="27">
        <v>430000</v>
      </c>
      <c r="F2210" s="2"/>
      <c r="G2210" s="27">
        <v>430000</v>
      </c>
      <c r="H2210" s="25"/>
      <c r="I2210" s="16"/>
    </row>
    <row r="2211" spans="1:11" s="1" customFormat="1" ht="15.75" x14ac:dyDescent="0.25">
      <c r="A2211" s="2">
        <v>175</v>
      </c>
      <c r="B2211" s="4" t="s">
        <v>295</v>
      </c>
      <c r="C2211" s="26" t="s">
        <v>375</v>
      </c>
      <c r="D2211" s="18" t="s">
        <v>71</v>
      </c>
      <c r="E2211" s="27">
        <v>430000</v>
      </c>
      <c r="F2211" s="2"/>
      <c r="G2211" s="27">
        <v>430000</v>
      </c>
      <c r="H2211" s="25"/>
      <c r="I2211" s="16"/>
    </row>
    <row r="2212" spans="1:11" s="1" customFormat="1" ht="15.75" x14ac:dyDescent="0.25">
      <c r="A2212" s="2">
        <v>176</v>
      </c>
      <c r="B2212" s="4" t="s">
        <v>296</v>
      </c>
      <c r="C2212" s="26" t="s">
        <v>376</v>
      </c>
      <c r="D2212" s="18" t="s">
        <v>19</v>
      </c>
      <c r="E2212" s="27">
        <v>560000</v>
      </c>
      <c r="F2212" s="2"/>
      <c r="G2212" s="27">
        <v>560000</v>
      </c>
      <c r="H2212" s="25"/>
      <c r="I2212" s="16"/>
    </row>
    <row r="2213" spans="1:11" ht="15.75" x14ac:dyDescent="0.25">
      <c r="A2213" s="2">
        <v>177</v>
      </c>
      <c r="B2213" s="4" t="s">
        <v>297</v>
      </c>
      <c r="C2213" s="26" t="s">
        <v>377</v>
      </c>
      <c r="D2213" s="18" t="s">
        <v>16</v>
      </c>
      <c r="E2213" s="27">
        <v>400000</v>
      </c>
      <c r="F2213" s="2"/>
      <c r="G2213" s="27">
        <v>400000</v>
      </c>
      <c r="H2213" s="20"/>
      <c r="I2213" s="16"/>
    </row>
    <row r="2214" spans="1:11" ht="15.75" x14ac:dyDescent="0.25">
      <c r="A2214" s="2">
        <v>178</v>
      </c>
      <c r="B2214" s="4" t="s">
        <v>298</v>
      </c>
      <c r="C2214" s="26" t="s">
        <v>378</v>
      </c>
      <c r="D2214" s="18" t="s">
        <v>71</v>
      </c>
      <c r="E2214" s="27">
        <v>430000</v>
      </c>
      <c r="F2214" s="2"/>
      <c r="G2214" s="27">
        <v>430000</v>
      </c>
      <c r="H2214" s="16"/>
      <c r="I2214" s="16"/>
    </row>
    <row r="2215" spans="1:11" ht="15.75" x14ac:dyDescent="0.25">
      <c r="A2215" s="2">
        <v>179</v>
      </c>
      <c r="B2215" s="4" t="s">
        <v>299</v>
      </c>
      <c r="C2215" s="26" t="s">
        <v>379</v>
      </c>
      <c r="D2215" s="18" t="s">
        <v>16</v>
      </c>
      <c r="E2215" s="27">
        <v>400000</v>
      </c>
      <c r="F2215" s="2"/>
      <c r="G2215" s="20">
        <f>SUM(G2037:G2214)</f>
        <v>32420000</v>
      </c>
      <c r="H2215" s="27">
        <v>400000</v>
      </c>
      <c r="I2215" s="16"/>
    </row>
    <row r="2216" spans="1:11" ht="15.75" x14ac:dyDescent="0.25">
      <c r="A2216" s="2">
        <v>180</v>
      </c>
      <c r="B2216" s="4" t="s">
        <v>300</v>
      </c>
      <c r="C2216" s="26" t="s">
        <v>380</v>
      </c>
      <c r="D2216" s="18" t="s">
        <v>19</v>
      </c>
      <c r="E2216" s="27">
        <v>560000</v>
      </c>
      <c r="F2216" s="2"/>
      <c r="G2216" s="16"/>
      <c r="H2216" s="27">
        <v>560000</v>
      </c>
      <c r="I2216" s="16"/>
    </row>
    <row r="2217" spans="1:11" ht="15.75" x14ac:dyDescent="0.25">
      <c r="A2217" s="2">
        <v>181</v>
      </c>
      <c r="B2217" s="4" t="s">
        <v>301</v>
      </c>
      <c r="C2217" s="26" t="s">
        <v>381</v>
      </c>
      <c r="D2217" s="18" t="s">
        <v>19</v>
      </c>
      <c r="E2217" s="27">
        <v>560000</v>
      </c>
      <c r="F2217" s="2"/>
      <c r="G2217" s="16"/>
      <c r="H2217" s="27">
        <v>560000</v>
      </c>
      <c r="I2217" s="16"/>
    </row>
    <row r="2218" spans="1:11" ht="15.75" x14ac:dyDescent="0.25">
      <c r="A2218" s="2">
        <v>182</v>
      </c>
      <c r="B2218" s="4" t="s">
        <v>302</v>
      </c>
      <c r="C2218" s="26" t="s">
        <v>382</v>
      </c>
      <c r="D2218" s="18" t="s">
        <v>19</v>
      </c>
      <c r="E2218" s="27">
        <v>560000</v>
      </c>
      <c r="F2218" s="2"/>
      <c r="G2218" s="16"/>
      <c r="H2218" s="27">
        <v>560000</v>
      </c>
      <c r="I2218" s="16"/>
    </row>
    <row r="2219" spans="1:11" ht="15.75" x14ac:dyDescent="0.25">
      <c r="A2219" s="2">
        <v>183</v>
      </c>
      <c r="B2219" s="4" t="s">
        <v>303</v>
      </c>
      <c r="C2219" s="26" t="s">
        <v>383</v>
      </c>
      <c r="D2219" s="18" t="s">
        <v>19</v>
      </c>
      <c r="E2219" s="27">
        <v>560000</v>
      </c>
      <c r="F2219" s="2"/>
      <c r="G2219" s="16"/>
      <c r="H2219" s="27">
        <v>560000</v>
      </c>
      <c r="I2219" s="16"/>
    </row>
    <row r="2220" spans="1:11" ht="15.75" x14ac:dyDescent="0.25">
      <c r="A2220" s="2">
        <v>184</v>
      </c>
      <c r="B2220" s="4" t="s">
        <v>304</v>
      </c>
      <c r="C2220" s="26" t="s">
        <v>384</v>
      </c>
      <c r="D2220" s="18" t="s">
        <v>16</v>
      </c>
      <c r="E2220" s="27">
        <v>400000</v>
      </c>
      <c r="F2220" s="2"/>
      <c r="G2220" s="16"/>
      <c r="H2220" s="27">
        <v>400000</v>
      </c>
      <c r="I2220" s="16"/>
    </row>
    <row r="2221" spans="1:11" ht="15.75" x14ac:dyDescent="0.25">
      <c r="A2221" s="2">
        <v>185</v>
      </c>
      <c r="B2221" s="4" t="s">
        <v>305</v>
      </c>
      <c r="C2221" s="26" t="s">
        <v>385</v>
      </c>
      <c r="D2221" s="18" t="s">
        <v>22</v>
      </c>
      <c r="E2221" s="27">
        <v>480000</v>
      </c>
      <c r="F2221" s="2"/>
      <c r="G2221" s="16"/>
      <c r="H2221" s="27">
        <v>480000</v>
      </c>
      <c r="I2221" s="16"/>
    </row>
    <row r="2222" spans="1:11" ht="15.75" x14ac:dyDescent="0.25">
      <c r="A2222" s="2">
        <v>186</v>
      </c>
      <c r="B2222" s="4" t="s">
        <v>306</v>
      </c>
      <c r="C2222" s="26" t="s">
        <v>385</v>
      </c>
      <c r="D2222" s="18" t="s">
        <v>19</v>
      </c>
      <c r="E2222" s="27">
        <v>560000</v>
      </c>
      <c r="F2222" s="2"/>
      <c r="G2222" s="16"/>
      <c r="H2222" s="27">
        <v>560000</v>
      </c>
      <c r="I2222" s="16"/>
    </row>
    <row r="2223" spans="1:11" ht="15.75" x14ac:dyDescent="0.25">
      <c r="A2223" s="2">
        <v>187</v>
      </c>
      <c r="B2223" s="4" t="s">
        <v>307</v>
      </c>
      <c r="C2223" s="26" t="s">
        <v>386</v>
      </c>
      <c r="D2223" s="18" t="s">
        <v>19</v>
      </c>
      <c r="E2223" s="27">
        <v>560000</v>
      </c>
      <c r="F2223" s="2"/>
      <c r="G2223" s="16"/>
      <c r="H2223" s="27">
        <v>560000</v>
      </c>
      <c r="I2223" s="16"/>
    </row>
    <row r="2224" spans="1:11" ht="15.75" x14ac:dyDescent="0.25">
      <c r="A2224" s="2">
        <v>188</v>
      </c>
      <c r="B2224" s="4" t="s">
        <v>308</v>
      </c>
      <c r="C2224" s="26" t="s">
        <v>386</v>
      </c>
      <c r="D2224" s="18" t="s">
        <v>16</v>
      </c>
      <c r="E2224" s="27">
        <v>400000</v>
      </c>
      <c r="F2224" s="2"/>
      <c r="G2224" s="16"/>
      <c r="H2224" s="27">
        <v>400000</v>
      </c>
      <c r="I2224" s="16"/>
    </row>
    <row r="2225" spans="1:11" ht="15.75" x14ac:dyDescent="0.25">
      <c r="A2225" s="2">
        <v>189</v>
      </c>
      <c r="B2225" s="4" t="s">
        <v>309</v>
      </c>
      <c r="C2225" s="26" t="s">
        <v>387</v>
      </c>
      <c r="D2225" s="23" t="s">
        <v>397</v>
      </c>
      <c r="E2225" s="27">
        <v>935000</v>
      </c>
      <c r="F2225" s="2"/>
      <c r="G2225" s="16"/>
      <c r="H2225" s="27">
        <v>935000</v>
      </c>
      <c r="I2225" s="16"/>
    </row>
    <row r="2226" spans="1:11" ht="15.75" x14ac:dyDescent="0.25">
      <c r="A2226" s="2">
        <v>190</v>
      </c>
      <c r="B2226" s="4" t="s">
        <v>310</v>
      </c>
      <c r="C2226" s="26" t="s">
        <v>388</v>
      </c>
      <c r="D2226" s="18" t="s">
        <v>19</v>
      </c>
      <c r="E2226" s="27">
        <v>560000</v>
      </c>
      <c r="F2226" s="2"/>
      <c r="G2226" s="16"/>
      <c r="H2226" s="27">
        <v>560000</v>
      </c>
      <c r="I2226" s="16"/>
    </row>
    <row r="2227" spans="1:11" ht="15.75" x14ac:dyDescent="0.25">
      <c r="A2227" s="2">
        <v>191</v>
      </c>
      <c r="B2227" s="4" t="s">
        <v>311</v>
      </c>
      <c r="C2227" s="26" t="s">
        <v>389</v>
      </c>
      <c r="D2227" s="18" t="s">
        <v>88</v>
      </c>
      <c r="E2227" s="27">
        <v>935000</v>
      </c>
      <c r="F2227" s="2"/>
      <c r="G2227" s="16"/>
      <c r="H2227" s="27">
        <v>935000</v>
      </c>
      <c r="I2227" s="16"/>
    </row>
    <row r="2228" spans="1:11" ht="15.75" x14ac:dyDescent="0.25">
      <c r="A2228" s="2">
        <v>192</v>
      </c>
      <c r="B2228" s="4" t="s">
        <v>312</v>
      </c>
      <c r="C2228" s="26" t="s">
        <v>390</v>
      </c>
      <c r="D2228" s="18" t="s">
        <v>19</v>
      </c>
      <c r="E2228" s="27">
        <v>560000</v>
      </c>
      <c r="F2228" s="2"/>
      <c r="G2228" s="16"/>
      <c r="H2228" s="27">
        <v>560000</v>
      </c>
      <c r="I2228" s="16"/>
    </row>
    <row r="2229" spans="1:11" ht="15.75" x14ac:dyDescent="0.25">
      <c r="A2229" s="2">
        <v>193</v>
      </c>
      <c r="B2229" s="4" t="s">
        <v>313</v>
      </c>
      <c r="C2229" s="26" t="s">
        <v>391</v>
      </c>
      <c r="D2229" s="18" t="s">
        <v>22</v>
      </c>
      <c r="E2229" s="27">
        <v>480000</v>
      </c>
      <c r="F2229" s="2"/>
      <c r="G2229" s="16"/>
      <c r="H2229" s="27">
        <v>480000</v>
      </c>
      <c r="I2229" s="16"/>
    </row>
    <row r="2230" spans="1:11" ht="15.75" x14ac:dyDescent="0.25">
      <c r="A2230" s="2">
        <v>194</v>
      </c>
      <c r="B2230" s="4" t="s">
        <v>314</v>
      </c>
      <c r="C2230" s="26" t="s">
        <v>391</v>
      </c>
      <c r="D2230" s="18" t="s">
        <v>19</v>
      </c>
      <c r="E2230" s="27">
        <v>560000</v>
      </c>
      <c r="F2230" s="2"/>
      <c r="G2230" s="16"/>
      <c r="H2230" s="27">
        <v>560000</v>
      </c>
      <c r="I2230" s="16"/>
    </row>
    <row r="2231" spans="1:11" ht="15.75" x14ac:dyDescent="0.25">
      <c r="A2231" s="2">
        <v>195</v>
      </c>
      <c r="B2231" s="4" t="s">
        <v>315</v>
      </c>
      <c r="C2231" s="26" t="s">
        <v>392</v>
      </c>
      <c r="D2231" s="18" t="s">
        <v>19</v>
      </c>
      <c r="E2231" s="27">
        <v>560000</v>
      </c>
      <c r="F2231" s="2"/>
      <c r="G2231" s="16"/>
      <c r="H2231" s="27">
        <v>560000</v>
      </c>
      <c r="I2231" s="16"/>
    </row>
    <row r="2232" spans="1:11" ht="15.75" x14ac:dyDescent="0.25">
      <c r="A2232" s="2">
        <v>196</v>
      </c>
      <c r="B2232" s="4" t="s">
        <v>316</v>
      </c>
      <c r="C2232" s="26" t="s">
        <v>392</v>
      </c>
      <c r="D2232" s="18" t="s">
        <v>22</v>
      </c>
      <c r="E2232" s="27">
        <v>480000</v>
      </c>
      <c r="F2232" s="2"/>
      <c r="G2232" s="16"/>
      <c r="H2232" s="27">
        <v>480000</v>
      </c>
      <c r="I2232" s="16"/>
    </row>
    <row r="2233" spans="1:11" ht="15.75" x14ac:dyDescent="0.25">
      <c r="A2233" s="2">
        <v>197</v>
      </c>
      <c r="B2233" s="4" t="s">
        <v>317</v>
      </c>
      <c r="C2233" s="26" t="s">
        <v>393</v>
      </c>
      <c r="D2233" s="18" t="s">
        <v>19</v>
      </c>
      <c r="E2233" s="27">
        <v>560000</v>
      </c>
      <c r="F2233" s="2"/>
      <c r="G2233" s="16"/>
      <c r="H2233" s="27">
        <v>560000</v>
      </c>
      <c r="I2233" s="16"/>
    </row>
    <row r="2234" spans="1:11" ht="15.75" x14ac:dyDescent="0.25">
      <c r="A2234" s="2">
        <v>198</v>
      </c>
      <c r="B2234" s="4" t="s">
        <v>318</v>
      </c>
      <c r="C2234" s="26" t="s">
        <v>394</v>
      </c>
      <c r="D2234" s="18" t="s">
        <v>55</v>
      </c>
      <c r="E2234" s="27">
        <v>370000</v>
      </c>
      <c r="F2234" s="2"/>
      <c r="G2234" s="16"/>
      <c r="H2234" s="27">
        <v>370000</v>
      </c>
      <c r="I2234" s="16"/>
    </row>
    <row r="2235" spans="1:11" ht="15.75" x14ac:dyDescent="0.25">
      <c r="A2235" s="2">
        <v>199</v>
      </c>
      <c r="B2235" s="4" t="s">
        <v>319</v>
      </c>
      <c r="C2235" s="26" t="s">
        <v>395</v>
      </c>
      <c r="D2235" s="18" t="s">
        <v>88</v>
      </c>
      <c r="E2235" s="27">
        <v>935000</v>
      </c>
      <c r="F2235" s="2"/>
      <c r="G2235" s="16"/>
      <c r="H2235" s="27">
        <v>935000</v>
      </c>
      <c r="I2235" s="16"/>
    </row>
    <row r="2236" spans="1:11" ht="15.75" x14ac:dyDescent="0.25">
      <c r="A2236" s="2">
        <v>200</v>
      </c>
      <c r="B2236" s="4" t="s">
        <v>320</v>
      </c>
      <c r="C2236" s="26" t="s">
        <v>396</v>
      </c>
      <c r="D2236" s="18" t="s">
        <v>88</v>
      </c>
      <c r="E2236" s="27">
        <v>935000</v>
      </c>
      <c r="F2236" s="2"/>
      <c r="G2236" s="16"/>
      <c r="H2236" s="27">
        <v>935000</v>
      </c>
      <c r="I2236" s="16"/>
    </row>
    <row r="2237" spans="1:11" ht="15.75" x14ac:dyDescent="0.25">
      <c r="A2237" s="121" t="s">
        <v>244</v>
      </c>
      <c r="B2237" s="121"/>
      <c r="C2237" s="121"/>
      <c r="D2237" s="121"/>
      <c r="E2237" s="14">
        <f>SUM(E2037:E2236)</f>
        <v>111405000</v>
      </c>
      <c r="F2237" s="6"/>
      <c r="G2237" s="16"/>
      <c r="H2237" s="20">
        <f>SUM(H2059:H2236)</f>
        <v>78985000</v>
      </c>
      <c r="I2237" s="16"/>
    </row>
    <row r="2238" spans="1:11" ht="15.75" x14ac:dyDescent="0.25">
      <c r="A2238" s="122" t="s">
        <v>409</v>
      </c>
      <c r="B2238" s="123"/>
      <c r="C2238" s="123"/>
      <c r="D2238" s="123"/>
      <c r="E2238" s="123"/>
      <c r="F2238" s="124"/>
      <c r="G2238" s="16"/>
      <c r="H2238" s="20"/>
      <c r="I2238" s="16"/>
    </row>
    <row r="2239" spans="1:11" ht="15.75" x14ac:dyDescent="0.25">
      <c r="A2239" s="116" t="s">
        <v>245</v>
      </c>
      <c r="B2239" s="116"/>
      <c r="C2239" s="116"/>
      <c r="D2239" s="116"/>
      <c r="E2239" s="116"/>
      <c r="F2239" s="116"/>
      <c r="G2239" s="16"/>
      <c r="H2239" s="16"/>
      <c r="I2239" s="16"/>
    </row>
    <row r="2240" spans="1:11" ht="15.75" x14ac:dyDescent="0.25">
      <c r="A2240" s="117" t="s">
        <v>246</v>
      </c>
      <c r="B2240" s="117"/>
      <c r="C2240" s="7" t="s">
        <v>247</v>
      </c>
      <c r="D2240" s="7" t="s">
        <v>248</v>
      </c>
      <c r="E2240" s="118" t="s">
        <v>249</v>
      </c>
      <c r="F2240" s="118"/>
      <c r="G2240" s="16"/>
      <c r="H2240" s="16"/>
      <c r="I2240" s="16"/>
      <c r="K2240">
        <f>200*13</f>
        <v>2600</v>
      </c>
    </row>
    <row r="2241" spans="1:9" ht="15.75" x14ac:dyDescent="0.25">
      <c r="A2241" s="7"/>
      <c r="B2241" s="7"/>
      <c r="C2241" s="7"/>
      <c r="D2241" s="7"/>
      <c r="E2241" s="10"/>
      <c r="F2241" s="10"/>
      <c r="G2241" s="16"/>
      <c r="H2241" s="16"/>
      <c r="I2241" s="16"/>
    </row>
    <row r="2242" spans="1:9" ht="15.75" x14ac:dyDescent="0.25">
      <c r="A2242" s="7"/>
      <c r="B2242" s="7"/>
      <c r="C2242" s="7"/>
      <c r="D2242" s="7"/>
      <c r="E2242" s="10"/>
      <c r="F2242" s="10"/>
      <c r="G2242" s="16"/>
      <c r="H2242" s="16"/>
      <c r="I2242" s="16"/>
    </row>
    <row r="2243" spans="1:9" ht="15.75" x14ac:dyDescent="0.25">
      <c r="A2243" s="7"/>
      <c r="B2243" s="7"/>
      <c r="C2243" s="7"/>
      <c r="D2243" s="7"/>
      <c r="E2243" s="10"/>
      <c r="F2243" s="10"/>
      <c r="G2243" s="16"/>
      <c r="H2243" s="16"/>
      <c r="I2243" s="16"/>
    </row>
    <row r="2244" spans="1:9" ht="15.75" x14ac:dyDescent="0.25">
      <c r="A2244" s="7"/>
      <c r="B2244" s="7"/>
      <c r="C2244" s="9" t="s">
        <v>250</v>
      </c>
      <c r="D2244" s="9" t="s">
        <v>251</v>
      </c>
      <c r="E2244" s="118" t="s">
        <v>252</v>
      </c>
      <c r="F2244" s="118"/>
      <c r="G2244" s="16"/>
      <c r="H2244" s="16"/>
      <c r="I2244" s="16"/>
    </row>
    <row r="2245" spans="1:9" ht="15.75" x14ac:dyDescent="0.25">
      <c r="A2245" s="15" t="s">
        <v>253</v>
      </c>
      <c r="B2245" s="15"/>
      <c r="C2245" s="11"/>
      <c r="D2245" s="9"/>
      <c r="E2245" s="10"/>
      <c r="F2245" s="10"/>
      <c r="G2245" s="16"/>
      <c r="H2245" s="16"/>
      <c r="I2245" s="16"/>
    </row>
    <row r="2246" spans="1:9" x14ac:dyDescent="0.25">
      <c r="A2246" s="15" t="s">
        <v>401</v>
      </c>
      <c r="B2246" s="15"/>
      <c r="C2246" s="15"/>
      <c r="D2246" s="12"/>
      <c r="E2246" s="13"/>
      <c r="F2246" s="8"/>
      <c r="G2246" s="16"/>
      <c r="H2246" s="16">
        <f>68400+11520+7480+1870+1870+8415+1850+10000</f>
        <v>111405</v>
      </c>
      <c r="I2246" s="16"/>
    </row>
    <row r="2247" spans="1:9" x14ac:dyDescent="0.25">
      <c r="A2247" s="12" t="s">
        <v>408</v>
      </c>
      <c r="B2247" s="16"/>
      <c r="C2247" s="16"/>
      <c r="D2247" s="16"/>
      <c r="E2247" s="16"/>
      <c r="F2247" s="16"/>
      <c r="G2247" s="16"/>
      <c r="H2247" s="16"/>
      <c r="I2247" s="16"/>
    </row>
    <row r="2248" spans="1:9" x14ac:dyDescent="0.25">
      <c r="A2248" s="12" t="s">
        <v>405</v>
      </c>
      <c r="B2248" s="16"/>
      <c r="C2248" s="16"/>
      <c r="D2248" s="16"/>
      <c r="E2248" s="16"/>
      <c r="F2248" s="16"/>
      <c r="G2248" s="16"/>
      <c r="H2248" s="16"/>
      <c r="I2248" s="16"/>
    </row>
    <row r="2249" spans="1:9" s="1" customFormat="1" x14ac:dyDescent="0.25">
      <c r="A2249" s="12" t="s">
        <v>406</v>
      </c>
      <c r="B2249" s="16"/>
      <c r="C2249" s="16"/>
      <c r="D2249" s="16"/>
      <c r="E2249" s="16"/>
      <c r="F2249" s="16"/>
      <c r="G2249" s="16"/>
      <c r="H2249" s="16"/>
      <c r="I2249" s="16"/>
    </row>
    <row r="2250" spans="1:9" s="1" customFormat="1" x14ac:dyDescent="0.25">
      <c r="A2250" s="12" t="s">
        <v>407</v>
      </c>
      <c r="B2250" s="16"/>
      <c r="C2250" s="16"/>
      <c r="D2250" s="16"/>
      <c r="E2250" s="16"/>
      <c r="F2250" s="16"/>
      <c r="G2250" s="16"/>
      <c r="H2250" s="16"/>
      <c r="I2250" s="16"/>
    </row>
    <row r="2251" spans="1:9" s="1" customFormat="1" x14ac:dyDescent="0.25">
      <c r="A2251" s="12" t="s">
        <v>404</v>
      </c>
      <c r="B2251" s="16"/>
      <c r="C2251" s="16"/>
      <c r="D2251" s="16"/>
      <c r="E2251" s="16"/>
      <c r="F2251" s="16"/>
      <c r="G2251" s="16"/>
      <c r="H2251" s="16"/>
      <c r="I2251" s="16"/>
    </row>
    <row r="2252" spans="1:9" x14ac:dyDescent="0.25">
      <c r="A2252" s="12" t="s">
        <v>402</v>
      </c>
      <c r="B2252" s="16"/>
      <c r="C2252" s="16"/>
      <c r="D2252" s="16"/>
      <c r="E2252" s="16"/>
      <c r="F2252" s="16"/>
      <c r="G2252" s="16"/>
      <c r="H2252" s="16"/>
      <c r="I2252" s="16"/>
    </row>
    <row r="2253" spans="1:9" x14ac:dyDescent="0.25">
      <c r="A2253" s="12" t="s">
        <v>403</v>
      </c>
      <c r="B2253" s="16"/>
      <c r="C2253" s="16"/>
      <c r="D2253" s="16"/>
      <c r="E2253" s="16"/>
      <c r="F2253" s="16"/>
      <c r="G2253" s="16"/>
      <c r="H2253" s="16"/>
      <c r="I2253" s="16"/>
    </row>
    <row r="2254" spans="1:9" x14ac:dyDescent="0.25">
      <c r="A2254" s="12"/>
      <c r="B2254" s="16"/>
      <c r="C2254" s="16"/>
      <c r="D2254" s="16"/>
      <c r="E2254" s="16"/>
      <c r="F2254" s="16"/>
      <c r="G2254" s="16"/>
      <c r="H2254" s="16"/>
      <c r="I2254" s="16"/>
    </row>
  </sheetData>
  <mergeCells count="62">
    <mergeCell ref="A265:F265"/>
    <mergeCell ref="A266:B266"/>
    <mergeCell ref="E266:F266"/>
    <mergeCell ref="E270:F270"/>
    <mergeCell ref="A1:F1"/>
    <mergeCell ref="A2:F2"/>
    <mergeCell ref="A4:F4"/>
    <mergeCell ref="A263:D263"/>
    <mergeCell ref="A264:F264"/>
    <mergeCell ref="A560:F560"/>
    <mergeCell ref="A561:B561"/>
    <mergeCell ref="E561:F561"/>
    <mergeCell ref="E565:F565"/>
    <mergeCell ref="A303:F303"/>
    <mergeCell ref="A304:F304"/>
    <mergeCell ref="A306:F306"/>
    <mergeCell ref="A558:D558"/>
    <mergeCell ref="A559:F559"/>
    <mergeCell ref="A992:F992"/>
    <mergeCell ref="A993:B993"/>
    <mergeCell ref="E993:F993"/>
    <mergeCell ref="E997:F997"/>
    <mergeCell ref="A608:F608"/>
    <mergeCell ref="A609:F609"/>
    <mergeCell ref="A611:F611"/>
    <mergeCell ref="A990:D990"/>
    <mergeCell ref="A991:F991"/>
    <mergeCell ref="A1313:F1313"/>
    <mergeCell ref="A1010:F1010"/>
    <mergeCell ref="A1011:F1011"/>
    <mergeCell ref="A1013:F1013"/>
    <mergeCell ref="A1274:D1274"/>
    <mergeCell ref="A1275:F1275"/>
    <mergeCell ref="A1276:F1276"/>
    <mergeCell ref="A1277:B1277"/>
    <mergeCell ref="E1277:F1277"/>
    <mergeCell ref="E1281:F1281"/>
    <mergeCell ref="A1604:B1604"/>
    <mergeCell ref="E1604:F1604"/>
    <mergeCell ref="E1608:F1608"/>
    <mergeCell ref="A1314:F1314"/>
    <mergeCell ref="A1316:F1316"/>
    <mergeCell ref="A1601:D1601"/>
    <mergeCell ref="A1602:F1602"/>
    <mergeCell ref="A1603:F1603"/>
    <mergeCell ref="A2239:F2239"/>
    <mergeCell ref="A2240:B2240"/>
    <mergeCell ref="E2240:F2240"/>
    <mergeCell ref="E2244:F2244"/>
    <mergeCell ref="A2031:F2031"/>
    <mergeCell ref="A2032:F2032"/>
    <mergeCell ref="A2034:F2034"/>
    <mergeCell ref="A2237:D2237"/>
    <mergeCell ref="A2238:F2238"/>
    <mergeCell ref="A1978:F1978"/>
    <mergeCell ref="A1979:B1979"/>
    <mergeCell ref="E1979:F1979"/>
    <mergeCell ref="E1983:F1983"/>
    <mergeCell ref="A1622:F1622"/>
    <mergeCell ref="A1624:F1624"/>
    <mergeCell ref="A1976:D1976"/>
    <mergeCell ref="A1977:F1977"/>
  </mergeCells>
  <pageMargins left="0.31496062992125984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2"/>
  <sheetViews>
    <sheetView topLeftCell="A96" workbookViewId="0">
      <selection activeCell="F231" sqref="F231"/>
    </sheetView>
  </sheetViews>
  <sheetFormatPr defaultRowHeight="15" x14ac:dyDescent="0.25"/>
  <cols>
    <col min="1" max="1" width="4.85546875" style="1" customWidth="1"/>
    <col min="2" max="2" width="19.140625" customWidth="1"/>
    <col min="3" max="3" width="26.5703125" customWidth="1"/>
    <col min="4" max="4" width="18.42578125" style="40" customWidth="1"/>
    <col min="5" max="5" width="20.5703125" customWidth="1"/>
  </cols>
  <sheetData>
    <row r="1" spans="1:5" s="1" customFormat="1" x14ac:dyDescent="0.25">
      <c r="A1" s="89">
        <v>1</v>
      </c>
      <c r="B1" s="89">
        <v>19003181</v>
      </c>
      <c r="C1" s="90" t="s">
        <v>3737</v>
      </c>
      <c r="D1" s="90" t="s">
        <v>3738</v>
      </c>
      <c r="E1" s="89">
        <v>6800</v>
      </c>
    </row>
    <row r="2" spans="1:5" x14ac:dyDescent="0.25">
      <c r="A2" s="89">
        <v>2</v>
      </c>
      <c r="B2" s="89">
        <v>17003174</v>
      </c>
      <c r="C2" s="90" t="s">
        <v>3739</v>
      </c>
      <c r="D2" s="90" t="s">
        <v>3740</v>
      </c>
      <c r="E2" s="89">
        <v>6800</v>
      </c>
    </row>
    <row r="3" spans="1:5" x14ac:dyDescent="0.25">
      <c r="A3" s="89">
        <v>3</v>
      </c>
      <c r="B3" s="89">
        <v>17003165</v>
      </c>
      <c r="C3" s="90" t="s">
        <v>3741</v>
      </c>
      <c r="D3" s="90" t="s">
        <v>3742</v>
      </c>
      <c r="E3" s="89">
        <v>6800</v>
      </c>
    </row>
    <row r="4" spans="1:5" x14ac:dyDescent="0.25">
      <c r="A4" s="89">
        <v>4</v>
      </c>
      <c r="B4" s="89">
        <v>17001085</v>
      </c>
      <c r="C4" s="91" t="s">
        <v>3743</v>
      </c>
      <c r="D4" s="90" t="s">
        <v>3744</v>
      </c>
      <c r="E4" s="89">
        <v>6800</v>
      </c>
    </row>
    <row r="5" spans="1:5" x14ac:dyDescent="0.25">
      <c r="A5" s="89">
        <v>5</v>
      </c>
      <c r="B5" s="89">
        <v>18004534</v>
      </c>
      <c r="C5" s="90" t="s">
        <v>3745</v>
      </c>
      <c r="D5" s="90" t="s">
        <v>3746</v>
      </c>
      <c r="E5" s="89">
        <v>6800</v>
      </c>
    </row>
    <row r="6" spans="1:5" x14ac:dyDescent="0.25">
      <c r="A6" s="89">
        <v>6</v>
      </c>
      <c r="B6" s="92">
        <v>19002916</v>
      </c>
      <c r="C6" s="93" t="s">
        <v>3747</v>
      </c>
      <c r="D6" s="93" t="s">
        <v>3323</v>
      </c>
      <c r="E6" s="89">
        <v>6800</v>
      </c>
    </row>
    <row r="7" spans="1:5" x14ac:dyDescent="0.25">
      <c r="A7" s="89">
        <v>7</v>
      </c>
      <c r="B7" s="92">
        <v>19003009</v>
      </c>
      <c r="C7" s="93" t="s">
        <v>3748</v>
      </c>
      <c r="D7" s="93" t="s">
        <v>3323</v>
      </c>
      <c r="E7" s="89">
        <v>6800</v>
      </c>
    </row>
    <row r="8" spans="1:5" x14ac:dyDescent="0.25">
      <c r="A8" s="89">
        <v>8</v>
      </c>
      <c r="B8" s="92">
        <v>18000960</v>
      </c>
      <c r="C8" s="93" t="s">
        <v>3749</v>
      </c>
      <c r="D8" s="93" t="s">
        <v>3750</v>
      </c>
      <c r="E8" s="89">
        <v>6800</v>
      </c>
    </row>
    <row r="9" spans="1:5" x14ac:dyDescent="0.25">
      <c r="A9" s="89">
        <v>9</v>
      </c>
      <c r="B9" s="92">
        <v>18001166</v>
      </c>
      <c r="C9" s="93" t="s">
        <v>3751</v>
      </c>
      <c r="D9" s="93" t="s">
        <v>1112</v>
      </c>
      <c r="E9" s="89">
        <v>6800</v>
      </c>
    </row>
    <row r="10" spans="1:5" x14ac:dyDescent="0.25">
      <c r="A10" s="89">
        <v>10</v>
      </c>
      <c r="B10" s="89">
        <v>18004600</v>
      </c>
      <c r="C10" s="90" t="s">
        <v>3752</v>
      </c>
      <c r="D10" s="90" t="s">
        <v>3753</v>
      </c>
      <c r="E10" s="89">
        <v>6800</v>
      </c>
    </row>
    <row r="11" spans="1:5" x14ac:dyDescent="0.25">
      <c r="A11" s="89">
        <v>11</v>
      </c>
      <c r="B11" s="89">
        <v>17004736</v>
      </c>
      <c r="C11" s="90" t="s">
        <v>3754</v>
      </c>
      <c r="D11" s="90" t="s">
        <v>3755</v>
      </c>
      <c r="E11" s="89">
        <v>6800</v>
      </c>
    </row>
    <row r="12" spans="1:5" x14ac:dyDescent="0.25">
      <c r="A12" s="89">
        <v>12</v>
      </c>
      <c r="B12" s="89">
        <v>18001396</v>
      </c>
      <c r="C12" s="90" t="s">
        <v>3756</v>
      </c>
      <c r="D12" s="90" t="s">
        <v>1116</v>
      </c>
      <c r="E12" s="89">
        <v>6800</v>
      </c>
    </row>
    <row r="13" spans="1:5" x14ac:dyDescent="0.25">
      <c r="A13" s="89">
        <v>13</v>
      </c>
      <c r="B13" s="89">
        <v>18000528</v>
      </c>
      <c r="C13" s="90" t="s">
        <v>3757</v>
      </c>
      <c r="D13" s="90" t="s">
        <v>3758</v>
      </c>
      <c r="E13" s="89">
        <v>6800</v>
      </c>
    </row>
    <row r="14" spans="1:5" x14ac:dyDescent="0.25">
      <c r="A14" s="89">
        <v>14</v>
      </c>
      <c r="B14" s="89">
        <v>19003528</v>
      </c>
      <c r="C14" s="90" t="s">
        <v>3759</v>
      </c>
      <c r="D14" s="90" t="s">
        <v>3760</v>
      </c>
      <c r="E14" s="89">
        <v>6800</v>
      </c>
    </row>
    <row r="15" spans="1:5" x14ac:dyDescent="0.25">
      <c r="A15" s="89">
        <v>15</v>
      </c>
      <c r="B15" s="92">
        <v>19005019</v>
      </c>
      <c r="C15" s="93" t="s">
        <v>3745</v>
      </c>
      <c r="D15" s="93" t="s">
        <v>3761</v>
      </c>
      <c r="E15" s="89">
        <v>6800</v>
      </c>
    </row>
    <row r="16" spans="1:5" x14ac:dyDescent="0.25">
      <c r="A16" s="89">
        <v>16</v>
      </c>
      <c r="B16" s="89">
        <v>18001427</v>
      </c>
      <c r="C16" s="90" t="s">
        <v>3762</v>
      </c>
      <c r="D16" s="90" t="s">
        <v>3763</v>
      </c>
      <c r="E16" s="89">
        <v>6800</v>
      </c>
    </row>
    <row r="17" spans="1:5" x14ac:dyDescent="0.25">
      <c r="A17" s="89">
        <v>17</v>
      </c>
      <c r="B17" s="89">
        <v>17002951</v>
      </c>
      <c r="C17" s="90" t="s">
        <v>3764</v>
      </c>
      <c r="D17" s="90" t="s">
        <v>3765</v>
      </c>
      <c r="E17" s="89">
        <v>6800</v>
      </c>
    </row>
    <row r="18" spans="1:5" x14ac:dyDescent="0.25">
      <c r="A18" s="89">
        <v>18</v>
      </c>
      <c r="B18" s="89">
        <v>17000621</v>
      </c>
      <c r="C18" s="90" t="s">
        <v>3766</v>
      </c>
      <c r="D18" s="90" t="s">
        <v>1109</v>
      </c>
      <c r="E18" s="89">
        <v>6800</v>
      </c>
    </row>
    <row r="19" spans="1:5" x14ac:dyDescent="0.25">
      <c r="A19" s="89">
        <v>19</v>
      </c>
      <c r="B19" s="89">
        <v>19003423</v>
      </c>
      <c r="C19" s="90" t="s">
        <v>3767</v>
      </c>
      <c r="D19" s="90" t="s">
        <v>3768</v>
      </c>
      <c r="E19" s="89">
        <v>6800</v>
      </c>
    </row>
    <row r="20" spans="1:5" x14ac:dyDescent="0.25">
      <c r="A20" s="89">
        <v>20</v>
      </c>
      <c r="B20" s="89">
        <v>19003571</v>
      </c>
      <c r="C20" s="90" t="s">
        <v>3769</v>
      </c>
      <c r="D20" s="90" t="s">
        <v>3770</v>
      </c>
      <c r="E20" s="89">
        <v>6800</v>
      </c>
    </row>
    <row r="21" spans="1:5" x14ac:dyDescent="0.25">
      <c r="A21" s="89">
        <v>21</v>
      </c>
      <c r="B21" s="92">
        <v>18000982</v>
      </c>
      <c r="C21" s="93" t="s">
        <v>3771</v>
      </c>
      <c r="D21" s="93" t="s">
        <v>1118</v>
      </c>
      <c r="E21" s="89">
        <v>6800</v>
      </c>
    </row>
    <row r="22" spans="1:5" x14ac:dyDescent="0.25">
      <c r="A22" s="89">
        <v>22</v>
      </c>
      <c r="B22" s="92">
        <v>17003299</v>
      </c>
      <c r="C22" s="93" t="s">
        <v>3772</v>
      </c>
      <c r="D22" s="93" t="s">
        <v>3773</v>
      </c>
      <c r="E22" s="89">
        <v>6800</v>
      </c>
    </row>
    <row r="23" spans="1:5" x14ac:dyDescent="0.25">
      <c r="A23" s="89">
        <v>23</v>
      </c>
      <c r="B23" s="92">
        <v>18001126</v>
      </c>
      <c r="C23" s="93" t="s">
        <v>3774</v>
      </c>
      <c r="D23" s="93" t="s">
        <v>1116</v>
      </c>
      <c r="E23" s="89">
        <v>6800</v>
      </c>
    </row>
    <row r="24" spans="1:5" s="1" customFormat="1" x14ac:dyDescent="0.25">
      <c r="A24" s="89">
        <v>24</v>
      </c>
      <c r="B24" s="92">
        <v>18002118</v>
      </c>
      <c r="C24" s="93" t="s">
        <v>3775</v>
      </c>
      <c r="D24" s="93" t="s">
        <v>3776</v>
      </c>
      <c r="E24" s="89">
        <v>6800</v>
      </c>
    </row>
    <row r="25" spans="1:5" s="1" customFormat="1" x14ac:dyDescent="0.25">
      <c r="A25" s="89">
        <v>25</v>
      </c>
      <c r="B25" s="92">
        <v>18001152</v>
      </c>
      <c r="C25" s="93" t="s">
        <v>3777</v>
      </c>
      <c r="D25" s="93" t="s">
        <v>3778</v>
      </c>
      <c r="E25" s="89">
        <v>6800</v>
      </c>
    </row>
    <row r="26" spans="1:5" s="1" customFormat="1" x14ac:dyDescent="0.25">
      <c r="A26" s="89">
        <v>26</v>
      </c>
      <c r="B26" s="92">
        <v>18001636</v>
      </c>
      <c r="C26" s="93" t="s">
        <v>3779</v>
      </c>
      <c r="D26" s="93" t="s">
        <v>1106</v>
      </c>
      <c r="E26" s="89">
        <v>6800</v>
      </c>
    </row>
    <row r="27" spans="1:5" s="1" customFormat="1" x14ac:dyDescent="0.25">
      <c r="A27" s="89">
        <v>27</v>
      </c>
      <c r="B27" s="92">
        <v>18002915</v>
      </c>
      <c r="C27" s="93" t="s">
        <v>3780</v>
      </c>
      <c r="D27" s="93" t="s">
        <v>1106</v>
      </c>
      <c r="E27" s="89">
        <v>6800</v>
      </c>
    </row>
    <row r="28" spans="1:5" s="1" customFormat="1" x14ac:dyDescent="0.25">
      <c r="A28" s="89">
        <v>28</v>
      </c>
      <c r="B28" s="92">
        <v>19005354</v>
      </c>
      <c r="C28" s="93" t="s">
        <v>3781</v>
      </c>
      <c r="D28" s="93" t="s">
        <v>1109</v>
      </c>
      <c r="E28" s="89">
        <v>6800</v>
      </c>
    </row>
    <row r="29" spans="1:5" s="1" customFormat="1" x14ac:dyDescent="0.25">
      <c r="A29" s="89">
        <v>29</v>
      </c>
      <c r="B29" s="92">
        <v>16000127</v>
      </c>
      <c r="C29" s="93" t="s">
        <v>3782</v>
      </c>
      <c r="D29" s="93" t="s">
        <v>3783</v>
      </c>
      <c r="E29" s="89">
        <v>6800</v>
      </c>
    </row>
    <row r="30" spans="1:5" s="1" customFormat="1" x14ac:dyDescent="0.25">
      <c r="A30" s="89">
        <v>30</v>
      </c>
      <c r="B30" s="92">
        <v>16003171</v>
      </c>
      <c r="C30" s="93" t="s">
        <v>3784</v>
      </c>
      <c r="D30" s="93" t="s">
        <v>1110</v>
      </c>
      <c r="E30" s="89">
        <v>6800</v>
      </c>
    </row>
    <row r="31" spans="1:5" s="1" customFormat="1" x14ac:dyDescent="0.25">
      <c r="A31" s="89">
        <v>31</v>
      </c>
      <c r="B31" s="92">
        <v>18005251</v>
      </c>
      <c r="C31" s="93" t="s">
        <v>3785</v>
      </c>
      <c r="D31" s="93" t="s">
        <v>3786</v>
      </c>
      <c r="E31" s="89">
        <v>6800</v>
      </c>
    </row>
    <row r="32" spans="1:5" s="1" customFormat="1" x14ac:dyDescent="0.25">
      <c r="A32" s="89">
        <v>32</v>
      </c>
      <c r="B32" s="92">
        <v>18004191</v>
      </c>
      <c r="C32" s="93" t="s">
        <v>3787</v>
      </c>
      <c r="D32" s="93" t="s">
        <v>3788</v>
      </c>
      <c r="E32" s="89">
        <v>6800</v>
      </c>
    </row>
    <row r="33" spans="1:5" s="1" customFormat="1" x14ac:dyDescent="0.25">
      <c r="A33" s="89">
        <v>33</v>
      </c>
      <c r="B33" s="92">
        <v>17000782</v>
      </c>
      <c r="C33" s="93" t="s">
        <v>3789</v>
      </c>
      <c r="D33" s="93" t="s">
        <v>3790</v>
      </c>
      <c r="E33" s="89">
        <v>6800</v>
      </c>
    </row>
    <row r="34" spans="1:5" s="1" customFormat="1" x14ac:dyDescent="0.25">
      <c r="A34" s="89">
        <v>34</v>
      </c>
      <c r="B34" s="92">
        <v>18002103</v>
      </c>
      <c r="C34" s="93" t="s">
        <v>3791</v>
      </c>
      <c r="D34" s="93" t="s">
        <v>3792</v>
      </c>
      <c r="E34" s="89">
        <v>6800</v>
      </c>
    </row>
    <row r="35" spans="1:5" s="1" customFormat="1" x14ac:dyDescent="0.25">
      <c r="A35" s="89">
        <v>35</v>
      </c>
      <c r="B35" s="92">
        <v>18003016</v>
      </c>
      <c r="C35" s="93" t="s">
        <v>3793</v>
      </c>
      <c r="D35" s="93" t="s">
        <v>3770</v>
      </c>
      <c r="E35" s="89">
        <v>6800</v>
      </c>
    </row>
    <row r="36" spans="1:5" s="1" customFormat="1" x14ac:dyDescent="0.25">
      <c r="A36" s="89">
        <v>36</v>
      </c>
      <c r="B36" s="92">
        <v>18002886</v>
      </c>
      <c r="C36" s="93" t="s">
        <v>3794</v>
      </c>
      <c r="D36" s="93" t="s">
        <v>3795</v>
      </c>
      <c r="E36" s="89">
        <v>6800</v>
      </c>
    </row>
    <row r="37" spans="1:5" s="1" customFormat="1" x14ac:dyDescent="0.25">
      <c r="A37" s="89">
        <v>37</v>
      </c>
      <c r="B37" s="92">
        <v>18002500</v>
      </c>
      <c r="C37" s="93" t="s">
        <v>3796</v>
      </c>
      <c r="D37" s="93" t="s">
        <v>1111</v>
      </c>
      <c r="E37" s="89">
        <v>6800</v>
      </c>
    </row>
    <row r="38" spans="1:5" s="1" customFormat="1" x14ac:dyDescent="0.25">
      <c r="A38" s="89">
        <v>38</v>
      </c>
      <c r="B38" s="89">
        <v>18003435</v>
      </c>
      <c r="C38" s="90" t="s">
        <v>3797</v>
      </c>
      <c r="D38" s="90" t="s">
        <v>3783</v>
      </c>
      <c r="E38" s="89">
        <v>6800</v>
      </c>
    </row>
    <row r="39" spans="1:5" s="1" customFormat="1" x14ac:dyDescent="0.25">
      <c r="A39" s="89">
        <v>39</v>
      </c>
      <c r="B39" s="89">
        <v>18003378</v>
      </c>
      <c r="C39" s="90" t="s">
        <v>3798</v>
      </c>
      <c r="D39" s="90" t="s">
        <v>3799</v>
      </c>
      <c r="E39" s="89">
        <v>6800</v>
      </c>
    </row>
    <row r="40" spans="1:5" s="1" customFormat="1" x14ac:dyDescent="0.25">
      <c r="A40" s="89">
        <v>40</v>
      </c>
      <c r="B40" s="94">
        <v>17002236</v>
      </c>
      <c r="C40" s="95" t="s">
        <v>3800</v>
      </c>
      <c r="D40" s="95" t="s">
        <v>3801</v>
      </c>
      <c r="E40" s="89">
        <v>6800</v>
      </c>
    </row>
    <row r="41" spans="1:5" s="1" customFormat="1" x14ac:dyDescent="0.25">
      <c r="A41" s="89">
        <v>41</v>
      </c>
      <c r="B41" s="96">
        <v>18001742</v>
      </c>
      <c r="C41" s="97" t="s">
        <v>3802</v>
      </c>
      <c r="D41" s="97" t="s">
        <v>1117</v>
      </c>
      <c r="E41" s="89">
        <v>6800</v>
      </c>
    </row>
    <row r="42" spans="1:5" s="1" customFormat="1" x14ac:dyDescent="0.25">
      <c r="A42" s="89">
        <v>42</v>
      </c>
      <c r="B42" s="94">
        <v>17001250</v>
      </c>
      <c r="C42" s="95" t="s">
        <v>3803</v>
      </c>
      <c r="D42" s="95" t="s">
        <v>1118</v>
      </c>
      <c r="E42" s="89">
        <v>6800</v>
      </c>
    </row>
    <row r="43" spans="1:5" s="1" customFormat="1" x14ac:dyDescent="0.25">
      <c r="A43" s="89">
        <v>43</v>
      </c>
      <c r="B43" s="89">
        <v>17003464</v>
      </c>
      <c r="C43" s="90" t="s">
        <v>3328</v>
      </c>
      <c r="D43" s="90" t="s">
        <v>3804</v>
      </c>
      <c r="E43" s="89">
        <v>6800</v>
      </c>
    </row>
    <row r="44" spans="1:5" s="1" customFormat="1" x14ac:dyDescent="0.25">
      <c r="A44" s="89">
        <v>44</v>
      </c>
      <c r="B44" s="98">
        <v>18003857</v>
      </c>
      <c r="C44" s="99" t="s">
        <v>3805</v>
      </c>
      <c r="D44" s="99" t="s">
        <v>3323</v>
      </c>
      <c r="E44" s="89">
        <v>6800</v>
      </c>
    </row>
    <row r="45" spans="1:5" s="1" customFormat="1" x14ac:dyDescent="0.25">
      <c r="A45" s="89">
        <v>45</v>
      </c>
      <c r="B45" s="89">
        <v>18003407</v>
      </c>
      <c r="C45" s="90" t="s">
        <v>3806</v>
      </c>
      <c r="D45" s="90" t="s">
        <v>3807</v>
      </c>
      <c r="E45" s="89">
        <v>6800</v>
      </c>
    </row>
    <row r="46" spans="1:5" s="1" customFormat="1" x14ac:dyDescent="0.25">
      <c r="A46" s="89">
        <v>46</v>
      </c>
      <c r="B46" s="89">
        <v>18004100</v>
      </c>
      <c r="C46" s="90" t="s">
        <v>3808</v>
      </c>
      <c r="D46" s="90" t="s">
        <v>1117</v>
      </c>
      <c r="E46" s="89">
        <v>6800</v>
      </c>
    </row>
    <row r="47" spans="1:5" s="1" customFormat="1" x14ac:dyDescent="0.25">
      <c r="A47" s="89">
        <v>47</v>
      </c>
      <c r="B47" s="94">
        <v>18003990</v>
      </c>
      <c r="C47" s="95" t="s">
        <v>3809</v>
      </c>
      <c r="D47" s="95" t="s">
        <v>3810</v>
      </c>
      <c r="E47" s="89">
        <v>6800</v>
      </c>
    </row>
    <row r="48" spans="1:5" s="1" customFormat="1" x14ac:dyDescent="0.25">
      <c r="A48" s="89">
        <v>48</v>
      </c>
      <c r="B48" s="89">
        <v>18002751</v>
      </c>
      <c r="C48" s="90" t="s">
        <v>3745</v>
      </c>
      <c r="D48" s="90" t="s">
        <v>3811</v>
      </c>
      <c r="E48" s="89">
        <v>6800</v>
      </c>
    </row>
    <row r="49" spans="1:5" x14ac:dyDescent="0.25">
      <c r="A49" s="89">
        <v>49</v>
      </c>
      <c r="B49" s="89">
        <v>18004669</v>
      </c>
      <c r="C49" s="90" t="s">
        <v>3812</v>
      </c>
      <c r="D49" s="90" t="s">
        <v>3813</v>
      </c>
      <c r="E49" s="89">
        <v>6800</v>
      </c>
    </row>
    <row r="50" spans="1:5" x14ac:dyDescent="0.25">
      <c r="A50" s="89">
        <v>50</v>
      </c>
      <c r="B50" s="89">
        <v>18003410</v>
      </c>
      <c r="C50" s="90" t="s">
        <v>3814</v>
      </c>
      <c r="D50" s="90" t="s">
        <v>3815</v>
      </c>
      <c r="E50" s="89">
        <v>6800</v>
      </c>
    </row>
    <row r="51" spans="1:5" x14ac:dyDescent="0.25">
      <c r="A51" s="89">
        <v>51</v>
      </c>
      <c r="B51" s="89">
        <v>18000910</v>
      </c>
      <c r="C51" s="90" t="s">
        <v>3816</v>
      </c>
      <c r="D51" s="90" t="s">
        <v>3817</v>
      </c>
      <c r="E51" s="89">
        <v>6800</v>
      </c>
    </row>
    <row r="52" spans="1:5" x14ac:dyDescent="0.25">
      <c r="A52" s="89">
        <v>52</v>
      </c>
      <c r="B52" s="89">
        <v>19003471</v>
      </c>
      <c r="C52" s="90" t="s">
        <v>3818</v>
      </c>
      <c r="D52" s="90" t="s">
        <v>1109</v>
      </c>
      <c r="E52" s="89">
        <v>6800</v>
      </c>
    </row>
    <row r="53" spans="1:5" x14ac:dyDescent="0.25">
      <c r="A53" s="89">
        <v>53</v>
      </c>
      <c r="B53" s="89">
        <v>18001659</v>
      </c>
      <c r="C53" s="90" t="s">
        <v>3819</v>
      </c>
      <c r="D53" s="93" t="s">
        <v>3820</v>
      </c>
      <c r="E53" s="89">
        <v>6800</v>
      </c>
    </row>
    <row r="54" spans="1:5" x14ac:dyDescent="0.25">
      <c r="A54" s="89">
        <v>54</v>
      </c>
      <c r="B54" s="98">
        <v>18002393</v>
      </c>
      <c r="C54" s="99" t="s">
        <v>3821</v>
      </c>
      <c r="D54" s="99" t="s">
        <v>1116</v>
      </c>
      <c r="E54" s="89">
        <v>6800</v>
      </c>
    </row>
    <row r="55" spans="1:5" x14ac:dyDescent="0.25">
      <c r="A55" s="89">
        <v>55</v>
      </c>
      <c r="B55" s="92">
        <v>18003396</v>
      </c>
      <c r="C55" s="93" t="s">
        <v>3822</v>
      </c>
      <c r="D55" s="93" t="s">
        <v>1116</v>
      </c>
      <c r="E55" s="89">
        <v>6800</v>
      </c>
    </row>
    <row r="56" spans="1:5" x14ac:dyDescent="0.25">
      <c r="A56" s="89">
        <v>56</v>
      </c>
      <c r="B56" s="94">
        <v>18002763</v>
      </c>
      <c r="C56" s="100" t="s">
        <v>3823</v>
      </c>
      <c r="D56" s="100" t="s">
        <v>3327</v>
      </c>
      <c r="E56" s="89">
        <v>6800</v>
      </c>
    </row>
    <row r="57" spans="1:5" x14ac:dyDescent="0.25">
      <c r="A57" s="89">
        <v>57</v>
      </c>
      <c r="B57" s="92">
        <v>17004064</v>
      </c>
      <c r="C57" s="93" t="s">
        <v>3824</v>
      </c>
      <c r="D57" s="93" t="s">
        <v>3825</v>
      </c>
      <c r="E57" s="89">
        <v>6800</v>
      </c>
    </row>
    <row r="58" spans="1:5" x14ac:dyDescent="0.25">
      <c r="A58" s="89">
        <v>58</v>
      </c>
      <c r="B58" s="89">
        <v>17000770</v>
      </c>
      <c r="C58" s="90" t="s">
        <v>3826</v>
      </c>
      <c r="D58" s="90" t="s">
        <v>1114</v>
      </c>
      <c r="E58" s="89">
        <v>6800</v>
      </c>
    </row>
    <row r="59" spans="1:5" x14ac:dyDescent="0.25">
      <c r="A59" s="89">
        <v>59</v>
      </c>
      <c r="B59" s="101" t="s">
        <v>3827</v>
      </c>
      <c r="C59" s="102" t="s">
        <v>3328</v>
      </c>
      <c r="D59" s="103" t="s">
        <v>3828</v>
      </c>
      <c r="E59" s="89">
        <v>6800</v>
      </c>
    </row>
    <row r="60" spans="1:5" x14ac:dyDescent="0.25">
      <c r="A60" s="89">
        <v>60</v>
      </c>
      <c r="B60" s="98">
        <v>18003616</v>
      </c>
      <c r="C60" s="99" t="s">
        <v>3829</v>
      </c>
      <c r="D60" s="99" t="s">
        <v>3753</v>
      </c>
      <c r="E60" s="89">
        <v>6800</v>
      </c>
    </row>
    <row r="61" spans="1:5" x14ac:dyDescent="0.25">
      <c r="A61" s="89">
        <v>61</v>
      </c>
      <c r="B61" s="89">
        <v>17002376</v>
      </c>
      <c r="C61" s="90" t="s">
        <v>3830</v>
      </c>
      <c r="D61" s="90" t="s">
        <v>3740</v>
      </c>
      <c r="E61" s="89">
        <v>6800</v>
      </c>
    </row>
    <row r="62" spans="1:5" x14ac:dyDescent="0.25">
      <c r="A62" s="89">
        <v>62</v>
      </c>
      <c r="B62" s="89">
        <v>18002588</v>
      </c>
      <c r="C62" s="90" t="s">
        <v>3831</v>
      </c>
      <c r="D62" s="90" t="s">
        <v>3832</v>
      </c>
      <c r="E62" s="89">
        <v>6800</v>
      </c>
    </row>
    <row r="63" spans="1:5" x14ac:dyDescent="0.25">
      <c r="A63" s="89">
        <v>63</v>
      </c>
      <c r="B63" s="89">
        <v>17003432</v>
      </c>
      <c r="C63" s="90" t="s">
        <v>3833</v>
      </c>
      <c r="D63" s="90" t="s">
        <v>3834</v>
      </c>
      <c r="E63" s="89">
        <v>6800</v>
      </c>
    </row>
    <row r="64" spans="1:5" x14ac:dyDescent="0.25">
      <c r="A64" s="89">
        <v>64</v>
      </c>
      <c r="B64" s="89">
        <v>17003358</v>
      </c>
      <c r="C64" s="90" t="s">
        <v>3791</v>
      </c>
      <c r="D64" s="90" t="s">
        <v>3811</v>
      </c>
      <c r="E64" s="89">
        <v>6800</v>
      </c>
    </row>
    <row r="65" spans="1:5" x14ac:dyDescent="0.25">
      <c r="A65" s="89">
        <v>65</v>
      </c>
      <c r="B65" s="89">
        <v>18005144</v>
      </c>
      <c r="C65" s="90" t="s">
        <v>3835</v>
      </c>
      <c r="D65" s="90" t="s">
        <v>3836</v>
      </c>
      <c r="E65" s="89">
        <v>6800</v>
      </c>
    </row>
    <row r="66" spans="1:5" x14ac:dyDescent="0.25">
      <c r="A66" s="89">
        <v>66</v>
      </c>
      <c r="B66" s="89">
        <v>19002344</v>
      </c>
      <c r="C66" s="90" t="s">
        <v>3837</v>
      </c>
      <c r="D66" s="90" t="s">
        <v>3836</v>
      </c>
      <c r="E66" s="89">
        <v>6800</v>
      </c>
    </row>
    <row r="67" spans="1:5" x14ac:dyDescent="0.25">
      <c r="A67" s="89">
        <v>67</v>
      </c>
      <c r="B67" s="89">
        <v>17002214</v>
      </c>
      <c r="C67" s="90" t="s">
        <v>3838</v>
      </c>
      <c r="D67" s="90" t="s">
        <v>3783</v>
      </c>
      <c r="E67" s="89">
        <v>6800</v>
      </c>
    </row>
    <row r="68" spans="1:5" x14ac:dyDescent="0.25">
      <c r="A68" s="104">
        <v>68</v>
      </c>
      <c r="B68" s="105">
        <v>18001719</v>
      </c>
      <c r="C68" s="106" t="s">
        <v>3839</v>
      </c>
      <c r="D68" s="106" t="s">
        <v>1111</v>
      </c>
      <c r="E68" s="89">
        <v>6800</v>
      </c>
    </row>
    <row r="69" spans="1:5" x14ac:dyDescent="0.25">
      <c r="A69" s="89">
        <v>69</v>
      </c>
      <c r="B69" s="89">
        <v>17001292</v>
      </c>
      <c r="C69" s="90" t="s">
        <v>3840</v>
      </c>
      <c r="D69" s="90" t="s">
        <v>1114</v>
      </c>
      <c r="E69" s="89">
        <v>6800</v>
      </c>
    </row>
    <row r="70" spans="1:5" x14ac:dyDescent="0.25">
      <c r="A70" s="89">
        <v>70</v>
      </c>
      <c r="B70" s="89">
        <v>18001573</v>
      </c>
      <c r="C70" s="90" t="s">
        <v>3841</v>
      </c>
      <c r="D70" s="90" t="s">
        <v>1115</v>
      </c>
      <c r="E70" s="89">
        <v>6800</v>
      </c>
    </row>
    <row r="71" spans="1:5" x14ac:dyDescent="0.25">
      <c r="A71" s="89">
        <v>71</v>
      </c>
      <c r="B71" s="89">
        <v>18002363</v>
      </c>
      <c r="C71" s="90" t="s">
        <v>3842</v>
      </c>
      <c r="D71" s="90" t="s">
        <v>3843</v>
      </c>
      <c r="E71" s="89">
        <v>6800</v>
      </c>
    </row>
    <row r="72" spans="1:5" x14ac:dyDescent="0.25">
      <c r="A72" s="89">
        <v>72</v>
      </c>
      <c r="B72" s="89">
        <v>18001091</v>
      </c>
      <c r="C72" s="90" t="s">
        <v>3798</v>
      </c>
      <c r="D72" s="90" t="s">
        <v>3844</v>
      </c>
      <c r="E72" s="89">
        <v>6800</v>
      </c>
    </row>
    <row r="73" spans="1:5" x14ac:dyDescent="0.25">
      <c r="A73" s="89">
        <v>73</v>
      </c>
      <c r="B73" s="89">
        <v>19001737</v>
      </c>
      <c r="C73" s="90" t="s">
        <v>3845</v>
      </c>
      <c r="D73" s="90" t="s">
        <v>1109</v>
      </c>
      <c r="E73" s="89">
        <v>6800</v>
      </c>
    </row>
    <row r="74" spans="1:5" x14ac:dyDescent="0.25">
      <c r="A74" s="89">
        <v>74</v>
      </c>
      <c r="B74" s="89">
        <v>19001729</v>
      </c>
      <c r="C74" s="90" t="s">
        <v>3846</v>
      </c>
      <c r="D74" s="90" t="s">
        <v>3847</v>
      </c>
      <c r="E74" s="89">
        <v>6800</v>
      </c>
    </row>
    <row r="75" spans="1:5" x14ac:dyDescent="0.25">
      <c r="A75" s="89">
        <v>75</v>
      </c>
      <c r="B75" s="98">
        <v>18001313</v>
      </c>
      <c r="C75" s="99" t="s">
        <v>3848</v>
      </c>
      <c r="D75" s="99" t="s">
        <v>3849</v>
      </c>
      <c r="E75" s="89">
        <v>6800</v>
      </c>
    </row>
    <row r="76" spans="1:5" x14ac:dyDescent="0.25">
      <c r="A76" s="89">
        <v>76</v>
      </c>
      <c r="B76" s="107">
        <v>17003674</v>
      </c>
      <c r="C76" s="108" t="s">
        <v>3850</v>
      </c>
      <c r="D76" s="109" t="s">
        <v>3851</v>
      </c>
      <c r="E76" s="89">
        <v>6800</v>
      </c>
    </row>
    <row r="77" spans="1:5" x14ac:dyDescent="0.25">
      <c r="A77" s="89">
        <v>77</v>
      </c>
      <c r="B77" s="98">
        <v>18001782</v>
      </c>
      <c r="C77" s="99" t="s">
        <v>3852</v>
      </c>
      <c r="D77" s="99" t="s">
        <v>3853</v>
      </c>
      <c r="E77" s="89">
        <v>6800</v>
      </c>
    </row>
    <row r="78" spans="1:5" x14ac:dyDescent="0.25">
      <c r="A78" s="89">
        <v>78</v>
      </c>
      <c r="B78" s="89">
        <v>18003049</v>
      </c>
      <c r="C78" s="90" t="s">
        <v>3854</v>
      </c>
      <c r="D78" s="90" t="s">
        <v>3855</v>
      </c>
      <c r="E78" s="89">
        <v>6800</v>
      </c>
    </row>
    <row r="79" spans="1:5" x14ac:dyDescent="0.25">
      <c r="A79" s="89">
        <v>79</v>
      </c>
      <c r="B79" s="89">
        <v>18005521</v>
      </c>
      <c r="C79" s="90" t="s">
        <v>3856</v>
      </c>
      <c r="D79" s="90" t="s">
        <v>3857</v>
      </c>
      <c r="E79" s="89">
        <v>6800</v>
      </c>
    </row>
    <row r="80" spans="1:5" x14ac:dyDescent="0.25">
      <c r="A80" s="89">
        <v>80</v>
      </c>
      <c r="B80" s="89">
        <v>17001152</v>
      </c>
      <c r="C80" s="90" t="s">
        <v>3858</v>
      </c>
      <c r="D80" s="90" t="s">
        <v>1119</v>
      </c>
      <c r="E80" s="89">
        <v>6800</v>
      </c>
    </row>
    <row r="81" spans="1:5" x14ac:dyDescent="0.25">
      <c r="A81" s="89">
        <v>81</v>
      </c>
      <c r="B81" s="89">
        <v>17004222</v>
      </c>
      <c r="C81" s="90" t="s">
        <v>3321</v>
      </c>
      <c r="D81" s="90" t="s">
        <v>3859</v>
      </c>
      <c r="E81" s="89">
        <v>6800</v>
      </c>
    </row>
    <row r="82" spans="1:5" x14ac:dyDescent="0.25">
      <c r="A82" s="89">
        <v>82</v>
      </c>
      <c r="B82" s="89">
        <v>18002340</v>
      </c>
      <c r="C82" s="90" t="s">
        <v>3860</v>
      </c>
      <c r="D82" s="90" t="s">
        <v>3861</v>
      </c>
      <c r="E82" s="89">
        <v>6800</v>
      </c>
    </row>
    <row r="83" spans="1:5" x14ac:dyDescent="0.25">
      <c r="A83" s="89">
        <v>83</v>
      </c>
      <c r="B83" s="110">
        <v>17002937</v>
      </c>
      <c r="C83" s="111" t="s">
        <v>3862</v>
      </c>
      <c r="D83" s="111" t="s">
        <v>3782</v>
      </c>
      <c r="E83" s="89">
        <v>6800</v>
      </c>
    </row>
    <row r="84" spans="1:5" x14ac:dyDescent="0.25">
      <c r="A84" s="89">
        <v>84</v>
      </c>
      <c r="B84" s="112">
        <v>18000739</v>
      </c>
      <c r="C84" s="113" t="s">
        <v>3863</v>
      </c>
      <c r="D84" s="113" t="s">
        <v>1115</v>
      </c>
      <c r="E84" s="89">
        <v>6800</v>
      </c>
    </row>
    <row r="85" spans="1:5" x14ac:dyDescent="0.25">
      <c r="A85" s="89">
        <v>85</v>
      </c>
      <c r="B85" s="114">
        <v>18002282</v>
      </c>
      <c r="C85" s="115" t="s">
        <v>3864</v>
      </c>
      <c r="D85" s="115" t="s">
        <v>3865</v>
      </c>
      <c r="E85" s="89">
        <v>6800</v>
      </c>
    </row>
    <row r="86" spans="1:5" x14ac:dyDescent="0.25">
      <c r="A86" s="89">
        <v>86</v>
      </c>
      <c r="B86" s="112">
        <v>20006597</v>
      </c>
      <c r="C86" s="113" t="s">
        <v>3866</v>
      </c>
      <c r="D86" s="113" t="s">
        <v>3867</v>
      </c>
      <c r="E86" s="89">
        <v>6800</v>
      </c>
    </row>
    <row r="87" spans="1:5" x14ac:dyDescent="0.25">
      <c r="A87" s="89">
        <v>87</v>
      </c>
      <c r="B87" s="112">
        <v>20006635</v>
      </c>
      <c r="C87" s="113" t="s">
        <v>3848</v>
      </c>
      <c r="D87" s="113" t="s">
        <v>3868</v>
      </c>
      <c r="E87" s="89">
        <v>6800</v>
      </c>
    </row>
    <row r="88" spans="1:5" x14ac:dyDescent="0.25">
      <c r="A88" s="89">
        <v>88</v>
      </c>
      <c r="B88" s="112">
        <v>18001052</v>
      </c>
      <c r="C88" s="113" t="s">
        <v>3869</v>
      </c>
      <c r="D88" s="113" t="s">
        <v>3861</v>
      </c>
      <c r="E88" s="89">
        <v>6800</v>
      </c>
    </row>
    <row r="89" spans="1:5" x14ac:dyDescent="0.25">
      <c r="A89" s="89">
        <v>89</v>
      </c>
      <c r="B89" s="114">
        <v>18003484</v>
      </c>
      <c r="C89" s="115" t="s">
        <v>3870</v>
      </c>
      <c r="D89" s="115" t="s">
        <v>3871</v>
      </c>
      <c r="E89" s="89">
        <v>6800</v>
      </c>
    </row>
    <row r="90" spans="1:5" x14ac:dyDescent="0.25">
      <c r="A90" s="89">
        <v>90</v>
      </c>
      <c r="B90" s="112">
        <v>18004265</v>
      </c>
      <c r="C90" s="113" t="s">
        <v>3872</v>
      </c>
      <c r="D90" s="113" t="s">
        <v>3847</v>
      </c>
      <c r="E90" s="89">
        <v>6800</v>
      </c>
    </row>
    <row r="91" spans="1:5" x14ac:dyDescent="0.25">
      <c r="A91" s="89">
        <v>91</v>
      </c>
      <c r="B91" s="112">
        <v>18004277</v>
      </c>
      <c r="C91" s="113" t="s">
        <v>3873</v>
      </c>
      <c r="D91" s="113" t="s">
        <v>3874</v>
      </c>
      <c r="E91" s="89">
        <v>6800</v>
      </c>
    </row>
    <row r="92" spans="1:5" x14ac:dyDescent="0.25">
      <c r="A92" s="89">
        <v>92</v>
      </c>
      <c r="B92" s="112">
        <v>17004399</v>
      </c>
      <c r="C92" s="113" t="s">
        <v>3875</v>
      </c>
      <c r="D92" s="113" t="s">
        <v>3807</v>
      </c>
      <c r="E92" s="89">
        <v>6800</v>
      </c>
    </row>
    <row r="93" spans="1:5" x14ac:dyDescent="0.25">
      <c r="A93" s="89">
        <v>93</v>
      </c>
      <c r="B93" s="112">
        <v>17003814</v>
      </c>
      <c r="C93" s="113" t="s">
        <v>3876</v>
      </c>
      <c r="D93" s="113" t="s">
        <v>3753</v>
      </c>
      <c r="E93" s="89">
        <v>6800</v>
      </c>
    </row>
    <row r="94" spans="1:5" x14ac:dyDescent="0.25">
      <c r="A94" s="89">
        <v>94</v>
      </c>
      <c r="B94" s="112">
        <v>18004956</v>
      </c>
      <c r="C94" s="113" t="s">
        <v>3877</v>
      </c>
      <c r="D94" s="113" t="s">
        <v>3878</v>
      </c>
      <c r="E94" s="89">
        <v>6800</v>
      </c>
    </row>
    <row r="95" spans="1:5" x14ac:dyDescent="0.25">
      <c r="A95" s="89">
        <v>95</v>
      </c>
      <c r="B95" s="112">
        <v>18003570</v>
      </c>
      <c r="C95" s="113" t="s">
        <v>3879</v>
      </c>
      <c r="D95" s="113" t="s">
        <v>3880</v>
      </c>
      <c r="E95" s="89">
        <v>6800</v>
      </c>
    </row>
    <row r="96" spans="1:5" x14ac:dyDescent="0.25">
      <c r="A96" s="89">
        <v>96</v>
      </c>
      <c r="B96" s="112">
        <v>18005541</v>
      </c>
      <c r="C96" s="113" t="s">
        <v>3881</v>
      </c>
      <c r="D96" s="113" t="s">
        <v>3760</v>
      </c>
      <c r="E96" s="89">
        <v>6800</v>
      </c>
    </row>
    <row r="97" spans="1:5" x14ac:dyDescent="0.25">
      <c r="A97" s="89">
        <v>97</v>
      </c>
      <c r="B97" s="112">
        <v>18003683</v>
      </c>
      <c r="C97" s="113" t="s">
        <v>3882</v>
      </c>
      <c r="D97" s="113" t="s">
        <v>3329</v>
      </c>
      <c r="E97" s="89">
        <v>6800</v>
      </c>
    </row>
    <row r="98" spans="1:5" x14ac:dyDescent="0.25">
      <c r="A98" s="89">
        <v>98</v>
      </c>
      <c r="B98" s="112">
        <v>19001828</v>
      </c>
      <c r="C98" s="113" t="s">
        <v>3883</v>
      </c>
      <c r="D98" s="113" t="s">
        <v>3884</v>
      </c>
      <c r="E98" s="89">
        <v>6800</v>
      </c>
    </row>
    <row r="99" spans="1:5" x14ac:dyDescent="0.25">
      <c r="A99" s="89">
        <v>99</v>
      </c>
      <c r="B99" s="112">
        <v>19003273</v>
      </c>
      <c r="C99" s="113" t="s">
        <v>3885</v>
      </c>
      <c r="D99" s="113" t="s">
        <v>3886</v>
      </c>
      <c r="E99" s="89">
        <v>6800</v>
      </c>
    </row>
    <row r="100" spans="1:5" x14ac:dyDescent="0.25">
      <c r="A100" s="89">
        <v>100</v>
      </c>
      <c r="B100" s="112">
        <v>18001918</v>
      </c>
      <c r="C100" s="113" t="s">
        <v>3330</v>
      </c>
      <c r="D100" s="113" t="s">
        <v>3847</v>
      </c>
      <c r="E100" s="89">
        <v>6800</v>
      </c>
    </row>
    <row r="101" spans="1:5" s="1" customFormat="1" x14ac:dyDescent="0.25">
      <c r="A101" s="89"/>
      <c r="B101" s="112"/>
      <c r="C101" s="113"/>
      <c r="D101" s="113"/>
      <c r="E101" s="89"/>
    </row>
    <row r="102" spans="1:5" s="1" customFormat="1" x14ac:dyDescent="0.25">
      <c r="A102" s="89"/>
      <c r="B102" s="112"/>
      <c r="C102" s="113"/>
      <c r="D102" s="113"/>
      <c r="E102" s="89"/>
    </row>
    <row r="103" spans="1:5" s="1" customFormat="1" x14ac:dyDescent="0.25">
      <c r="A103" s="89"/>
      <c r="B103" s="112"/>
      <c r="C103" s="113"/>
      <c r="D103" s="113"/>
      <c r="E103" s="89"/>
    </row>
    <row r="104" spans="1:5" s="1" customFormat="1" x14ac:dyDescent="0.25">
      <c r="A104" s="89"/>
      <c r="B104" s="112"/>
      <c r="C104" s="113"/>
      <c r="D104" s="113"/>
      <c r="E104" s="89"/>
    </row>
    <row r="105" spans="1:5" s="1" customFormat="1" x14ac:dyDescent="0.25">
      <c r="A105" s="89"/>
      <c r="B105" s="112"/>
      <c r="C105" s="113"/>
      <c r="D105" s="113"/>
      <c r="E105" s="89"/>
    </row>
    <row r="106" spans="1:5" s="1" customFormat="1" x14ac:dyDescent="0.25">
      <c r="A106" s="89"/>
      <c r="B106" s="112"/>
      <c r="C106" s="113"/>
      <c r="D106" s="113"/>
      <c r="E106" s="89"/>
    </row>
    <row r="107" spans="1:5" s="1" customFormat="1" x14ac:dyDescent="0.25">
      <c r="A107" s="89"/>
      <c r="B107" s="112"/>
      <c r="C107" s="113"/>
      <c r="D107" s="113"/>
      <c r="E107" s="89"/>
    </row>
    <row r="108" spans="1:5" s="1" customFormat="1" x14ac:dyDescent="0.25">
      <c r="A108" s="89"/>
      <c r="B108" s="112"/>
      <c r="C108" s="113"/>
      <c r="D108" s="113"/>
      <c r="E108" s="89"/>
    </row>
    <row r="109" spans="1:5" s="1" customFormat="1" x14ac:dyDescent="0.25">
      <c r="A109" s="89"/>
      <c r="B109" s="112"/>
      <c r="C109" s="113"/>
      <c r="D109" s="113"/>
      <c r="E109" s="89"/>
    </row>
    <row r="110" spans="1:5" s="1" customFormat="1" x14ac:dyDescent="0.25">
      <c r="A110" s="89"/>
      <c r="B110" s="112"/>
      <c r="C110" s="113"/>
      <c r="D110" s="113"/>
      <c r="E110" s="89"/>
    </row>
    <row r="111" spans="1:5" ht="14.25" customHeight="1" x14ac:dyDescent="0.25">
      <c r="A111" s="89">
        <v>101</v>
      </c>
      <c r="B111" s="112">
        <v>18001936</v>
      </c>
      <c r="C111" s="113" t="s">
        <v>3887</v>
      </c>
      <c r="D111" s="113" t="s">
        <v>3888</v>
      </c>
      <c r="E111" s="89">
        <v>6801</v>
      </c>
    </row>
    <row r="112" spans="1:5" ht="14.25" customHeight="1" x14ac:dyDescent="0.25">
      <c r="A112" s="89">
        <v>102</v>
      </c>
      <c r="B112" s="112">
        <v>19005322</v>
      </c>
      <c r="C112" s="113" t="s">
        <v>3889</v>
      </c>
      <c r="D112" s="113" t="s">
        <v>3890</v>
      </c>
      <c r="E112" s="89">
        <v>6801</v>
      </c>
    </row>
    <row r="113" spans="1:5" ht="14.25" customHeight="1" x14ac:dyDescent="0.25">
      <c r="A113" s="89">
        <v>103</v>
      </c>
      <c r="B113" s="112">
        <v>18003678</v>
      </c>
      <c r="C113" s="113" t="s">
        <v>3891</v>
      </c>
      <c r="D113" s="113" t="s">
        <v>3892</v>
      </c>
      <c r="E113" s="89">
        <v>6801</v>
      </c>
    </row>
    <row r="114" spans="1:5" ht="14.25" customHeight="1" x14ac:dyDescent="0.25">
      <c r="A114" s="89">
        <v>104</v>
      </c>
      <c r="B114" s="112">
        <v>18004285</v>
      </c>
      <c r="C114" s="113" t="s">
        <v>3893</v>
      </c>
      <c r="D114" s="113" t="s">
        <v>3894</v>
      </c>
      <c r="E114" s="89">
        <v>6801</v>
      </c>
    </row>
    <row r="115" spans="1:5" ht="14.25" customHeight="1" x14ac:dyDescent="0.25">
      <c r="A115" s="89">
        <v>105</v>
      </c>
      <c r="B115" s="112">
        <v>18004162</v>
      </c>
      <c r="C115" s="113" t="s">
        <v>3895</v>
      </c>
      <c r="D115" s="113" t="s">
        <v>3896</v>
      </c>
      <c r="E115" s="89">
        <v>6801</v>
      </c>
    </row>
    <row r="116" spans="1:5" ht="14.25" customHeight="1" x14ac:dyDescent="0.25">
      <c r="A116" s="89">
        <v>106</v>
      </c>
      <c r="B116" s="112">
        <v>18004131</v>
      </c>
      <c r="C116" s="113" t="s">
        <v>3864</v>
      </c>
      <c r="D116" s="113" t="s">
        <v>3897</v>
      </c>
      <c r="E116" s="89">
        <v>6801</v>
      </c>
    </row>
    <row r="117" spans="1:5" ht="14.25" customHeight="1" x14ac:dyDescent="0.25">
      <c r="A117" s="89">
        <v>107</v>
      </c>
      <c r="B117" s="112">
        <v>18004208</v>
      </c>
      <c r="C117" s="113" t="s">
        <v>3898</v>
      </c>
      <c r="D117" s="113" t="s">
        <v>3899</v>
      </c>
      <c r="E117" s="89">
        <v>6801</v>
      </c>
    </row>
    <row r="118" spans="1:5" ht="14.25" customHeight="1" x14ac:dyDescent="0.25">
      <c r="A118" s="89">
        <v>108</v>
      </c>
      <c r="B118" s="112">
        <v>18004180</v>
      </c>
      <c r="C118" s="113" t="s">
        <v>3737</v>
      </c>
      <c r="D118" s="113" t="s">
        <v>3894</v>
      </c>
      <c r="E118" s="89">
        <v>6801</v>
      </c>
    </row>
    <row r="119" spans="1:5" ht="14.25" customHeight="1" x14ac:dyDescent="0.25">
      <c r="A119" s="89">
        <v>109</v>
      </c>
      <c r="B119" s="112">
        <v>18002929</v>
      </c>
      <c r="C119" s="113" t="s">
        <v>3796</v>
      </c>
      <c r="D119" s="113" t="s">
        <v>3861</v>
      </c>
      <c r="E119" s="89">
        <v>6801</v>
      </c>
    </row>
    <row r="120" spans="1:5" ht="14.25" customHeight="1" x14ac:dyDescent="0.25">
      <c r="A120" s="89">
        <v>110</v>
      </c>
      <c r="B120" s="112">
        <v>18002042</v>
      </c>
      <c r="C120" s="113" t="s">
        <v>3900</v>
      </c>
      <c r="D120" s="113" t="s">
        <v>3901</v>
      </c>
      <c r="E120" s="89">
        <v>6801</v>
      </c>
    </row>
    <row r="121" spans="1:5" ht="14.25" customHeight="1" x14ac:dyDescent="0.25">
      <c r="A121" s="89">
        <v>111</v>
      </c>
      <c r="B121" s="112">
        <v>17002169</v>
      </c>
      <c r="C121" s="113" t="s">
        <v>3814</v>
      </c>
      <c r="D121" s="113" t="s">
        <v>3820</v>
      </c>
      <c r="E121" s="89">
        <v>6801</v>
      </c>
    </row>
    <row r="122" spans="1:5" ht="14.25" customHeight="1" x14ac:dyDescent="0.25">
      <c r="A122" s="89">
        <v>112</v>
      </c>
      <c r="B122" s="112">
        <v>18001043</v>
      </c>
      <c r="C122" s="113" t="s">
        <v>1107</v>
      </c>
      <c r="D122" s="113" t="s">
        <v>3836</v>
      </c>
      <c r="E122" s="89">
        <v>6801</v>
      </c>
    </row>
    <row r="123" spans="1:5" ht="14.25" customHeight="1" x14ac:dyDescent="0.25">
      <c r="A123" s="89">
        <v>113</v>
      </c>
      <c r="B123" s="112">
        <v>18003086</v>
      </c>
      <c r="C123" s="113" t="s">
        <v>3902</v>
      </c>
      <c r="D123" s="113" t="s">
        <v>3903</v>
      </c>
      <c r="E123" s="89">
        <v>6801</v>
      </c>
    </row>
    <row r="124" spans="1:5" ht="14.25" customHeight="1" x14ac:dyDescent="0.25">
      <c r="A124" s="89">
        <v>114</v>
      </c>
      <c r="B124" s="112">
        <v>19003532</v>
      </c>
      <c r="C124" s="113" t="s">
        <v>3904</v>
      </c>
      <c r="D124" s="113" t="s">
        <v>3905</v>
      </c>
      <c r="E124" s="89">
        <v>6801</v>
      </c>
    </row>
    <row r="125" spans="1:5" ht="14.25" customHeight="1" x14ac:dyDescent="0.25">
      <c r="A125" s="89">
        <v>115</v>
      </c>
      <c r="B125" s="112">
        <v>19004196</v>
      </c>
      <c r="C125" s="113" t="s">
        <v>3906</v>
      </c>
      <c r="D125" s="113" t="s">
        <v>3832</v>
      </c>
      <c r="E125" s="89">
        <v>6801</v>
      </c>
    </row>
    <row r="126" spans="1:5" ht="14.25" customHeight="1" x14ac:dyDescent="0.25">
      <c r="A126" s="89">
        <v>116</v>
      </c>
      <c r="B126" s="112">
        <v>19003594</v>
      </c>
      <c r="C126" s="113" t="s">
        <v>3907</v>
      </c>
      <c r="D126" s="113" t="s">
        <v>3908</v>
      </c>
      <c r="E126" s="89">
        <v>6801</v>
      </c>
    </row>
    <row r="127" spans="1:5" ht="14.25" customHeight="1" x14ac:dyDescent="0.25">
      <c r="A127" s="89">
        <v>117</v>
      </c>
      <c r="B127" s="112">
        <v>18002602</v>
      </c>
      <c r="C127" s="113" t="s">
        <v>3909</v>
      </c>
      <c r="D127" s="113" t="s">
        <v>3910</v>
      </c>
      <c r="E127" s="89">
        <v>6801</v>
      </c>
    </row>
    <row r="128" spans="1:5" ht="14.25" customHeight="1" x14ac:dyDescent="0.25">
      <c r="A128" s="89">
        <v>118</v>
      </c>
      <c r="B128" s="112">
        <v>17001413</v>
      </c>
      <c r="C128" s="113" t="s">
        <v>3911</v>
      </c>
      <c r="D128" s="113" t="s">
        <v>3760</v>
      </c>
      <c r="E128" s="89">
        <v>6801</v>
      </c>
    </row>
    <row r="129" spans="1:5" ht="14.25" customHeight="1" x14ac:dyDescent="0.25">
      <c r="A129" s="89">
        <v>119</v>
      </c>
      <c r="B129" s="112">
        <v>18005055</v>
      </c>
      <c r="C129" s="113" t="s">
        <v>3912</v>
      </c>
      <c r="D129" s="113" t="s">
        <v>3913</v>
      </c>
      <c r="E129" s="89">
        <v>6801</v>
      </c>
    </row>
    <row r="130" spans="1:5" ht="14.25" customHeight="1" x14ac:dyDescent="0.25">
      <c r="A130" s="89">
        <v>120</v>
      </c>
      <c r="B130" s="112">
        <v>15003299</v>
      </c>
      <c r="C130" s="113" t="s">
        <v>3914</v>
      </c>
      <c r="D130" s="113" t="s">
        <v>3323</v>
      </c>
      <c r="E130" s="89">
        <v>6801</v>
      </c>
    </row>
    <row r="131" spans="1:5" ht="14.25" customHeight="1" x14ac:dyDescent="0.25">
      <c r="A131" s="89">
        <v>121</v>
      </c>
      <c r="B131" s="112">
        <v>18004350</v>
      </c>
      <c r="C131" s="113" t="s">
        <v>3915</v>
      </c>
      <c r="D131" s="113" t="s">
        <v>3916</v>
      </c>
      <c r="E131" s="89">
        <v>6801</v>
      </c>
    </row>
    <row r="132" spans="1:5" ht="14.25" customHeight="1" x14ac:dyDescent="0.25">
      <c r="A132" s="89">
        <v>122</v>
      </c>
      <c r="B132" s="112">
        <v>18004160</v>
      </c>
      <c r="C132" s="113" t="s">
        <v>3741</v>
      </c>
      <c r="D132" s="113" t="s">
        <v>3917</v>
      </c>
      <c r="E132" s="89">
        <v>6801</v>
      </c>
    </row>
    <row r="133" spans="1:5" ht="14.25" customHeight="1" x14ac:dyDescent="0.25">
      <c r="A133" s="89">
        <v>123</v>
      </c>
      <c r="B133" s="112">
        <v>18002349</v>
      </c>
      <c r="C133" s="113" t="s">
        <v>3918</v>
      </c>
      <c r="D133" s="113" t="s">
        <v>3919</v>
      </c>
      <c r="E133" s="89">
        <v>6801</v>
      </c>
    </row>
    <row r="134" spans="1:5" ht="14.25" customHeight="1" x14ac:dyDescent="0.25">
      <c r="A134" s="89">
        <v>124</v>
      </c>
      <c r="B134" s="112">
        <v>18002350</v>
      </c>
      <c r="C134" s="113" t="s">
        <v>3898</v>
      </c>
      <c r="D134" s="113" t="s">
        <v>3770</v>
      </c>
      <c r="E134" s="89">
        <v>6801</v>
      </c>
    </row>
    <row r="135" spans="1:5" ht="14.25" customHeight="1" x14ac:dyDescent="0.25">
      <c r="A135" s="89">
        <v>125</v>
      </c>
      <c r="B135" s="112">
        <v>18001805</v>
      </c>
      <c r="C135" s="113" t="s">
        <v>3920</v>
      </c>
      <c r="D135" s="113" t="s">
        <v>3744</v>
      </c>
      <c r="E135" s="89">
        <v>6801</v>
      </c>
    </row>
    <row r="136" spans="1:5" ht="14.25" customHeight="1" x14ac:dyDescent="0.25">
      <c r="A136" s="89">
        <v>126</v>
      </c>
      <c r="B136" s="112">
        <v>18002190</v>
      </c>
      <c r="C136" s="113" t="s">
        <v>3921</v>
      </c>
      <c r="D136" s="113" t="s">
        <v>3922</v>
      </c>
      <c r="E136" s="89">
        <v>6801</v>
      </c>
    </row>
    <row r="137" spans="1:5" ht="14.25" customHeight="1" x14ac:dyDescent="0.25">
      <c r="A137" s="89">
        <v>127</v>
      </c>
      <c r="B137" s="112">
        <v>17001740</v>
      </c>
      <c r="C137" s="113" t="s">
        <v>3923</v>
      </c>
      <c r="D137" s="113" t="s">
        <v>1118</v>
      </c>
      <c r="E137" s="89">
        <v>6801</v>
      </c>
    </row>
    <row r="138" spans="1:5" ht="14.25" customHeight="1" x14ac:dyDescent="0.25">
      <c r="A138" s="89">
        <v>128</v>
      </c>
      <c r="B138" s="112">
        <v>17001960</v>
      </c>
      <c r="C138" s="113" t="s">
        <v>1113</v>
      </c>
      <c r="D138" s="113" t="s">
        <v>3807</v>
      </c>
      <c r="E138" s="89">
        <v>6801</v>
      </c>
    </row>
    <row r="139" spans="1:5" ht="14.25" customHeight="1" x14ac:dyDescent="0.25">
      <c r="A139" s="89">
        <v>129</v>
      </c>
      <c r="B139" s="112">
        <v>18001680</v>
      </c>
      <c r="C139" s="113" t="s">
        <v>3924</v>
      </c>
      <c r="D139" s="113" t="s">
        <v>3925</v>
      </c>
      <c r="E139" s="89">
        <v>6801</v>
      </c>
    </row>
    <row r="140" spans="1:5" ht="14.25" customHeight="1" x14ac:dyDescent="0.25">
      <c r="A140" s="89">
        <v>130</v>
      </c>
      <c r="B140" s="112">
        <v>19002700</v>
      </c>
      <c r="C140" s="113" t="s">
        <v>3926</v>
      </c>
      <c r="D140" s="113" t="s">
        <v>3320</v>
      </c>
      <c r="E140" s="89">
        <v>6801</v>
      </c>
    </row>
    <row r="141" spans="1:5" ht="14.25" customHeight="1" x14ac:dyDescent="0.25">
      <c r="A141" s="89">
        <v>131</v>
      </c>
      <c r="B141" s="98">
        <v>19002420</v>
      </c>
      <c r="C141" s="99" t="s">
        <v>3927</v>
      </c>
      <c r="D141" s="99" t="s">
        <v>3928</v>
      </c>
      <c r="E141" s="89">
        <v>6801</v>
      </c>
    </row>
    <row r="142" spans="1:5" ht="14.25" customHeight="1" x14ac:dyDescent="0.25">
      <c r="A142" s="89">
        <v>132</v>
      </c>
      <c r="B142" s="98">
        <v>19003001</v>
      </c>
      <c r="C142" s="99" t="s">
        <v>3929</v>
      </c>
      <c r="D142" s="99" t="s">
        <v>3930</v>
      </c>
      <c r="E142" s="89">
        <v>6801</v>
      </c>
    </row>
    <row r="143" spans="1:5" ht="14.25" customHeight="1" x14ac:dyDescent="0.25">
      <c r="A143" s="89">
        <v>133</v>
      </c>
      <c r="B143" s="98">
        <v>19002384</v>
      </c>
      <c r="C143" s="99" t="s">
        <v>3775</v>
      </c>
      <c r="D143" s="99" t="s">
        <v>3892</v>
      </c>
      <c r="E143" s="89">
        <v>6801</v>
      </c>
    </row>
    <row r="144" spans="1:5" ht="14.25" customHeight="1" x14ac:dyDescent="0.25">
      <c r="A144" s="89">
        <v>134</v>
      </c>
      <c r="B144" s="98">
        <v>19003453</v>
      </c>
      <c r="C144" s="99" t="s">
        <v>3324</v>
      </c>
      <c r="D144" s="99" t="s">
        <v>3931</v>
      </c>
      <c r="E144" s="89">
        <v>6801</v>
      </c>
    </row>
    <row r="145" spans="1:5" ht="14.25" customHeight="1" x14ac:dyDescent="0.25">
      <c r="A145" s="89">
        <v>135</v>
      </c>
      <c r="B145" s="98">
        <v>19004233</v>
      </c>
      <c r="C145" s="99" t="s">
        <v>3932</v>
      </c>
      <c r="D145" s="99" t="s">
        <v>3933</v>
      </c>
      <c r="E145" s="89">
        <v>6801</v>
      </c>
    </row>
    <row r="146" spans="1:5" ht="14.25" customHeight="1" x14ac:dyDescent="0.25">
      <c r="A146" s="89">
        <v>136</v>
      </c>
      <c r="B146" s="112">
        <v>18003134</v>
      </c>
      <c r="C146" s="113" t="s">
        <v>3934</v>
      </c>
      <c r="D146" s="113" t="s">
        <v>3834</v>
      </c>
      <c r="E146" s="89">
        <v>6801</v>
      </c>
    </row>
    <row r="147" spans="1:5" ht="14.25" customHeight="1" x14ac:dyDescent="0.25">
      <c r="A147" s="89">
        <v>137</v>
      </c>
      <c r="B147" s="112">
        <v>18001593</v>
      </c>
      <c r="C147" s="113" t="s">
        <v>3759</v>
      </c>
      <c r="D147" s="113" t="s">
        <v>3801</v>
      </c>
      <c r="E147" s="89">
        <v>6801</v>
      </c>
    </row>
    <row r="148" spans="1:5" ht="14.25" customHeight="1" x14ac:dyDescent="0.25">
      <c r="A148" s="89">
        <v>138</v>
      </c>
      <c r="B148" s="112">
        <v>16003499</v>
      </c>
      <c r="C148" s="113" t="s">
        <v>3324</v>
      </c>
      <c r="D148" s="113" t="s">
        <v>3753</v>
      </c>
      <c r="E148" s="89">
        <v>6801</v>
      </c>
    </row>
    <row r="149" spans="1:5" ht="14.25" customHeight="1" x14ac:dyDescent="0.25">
      <c r="A149" s="89">
        <v>139</v>
      </c>
      <c r="B149" s="112">
        <v>18004240</v>
      </c>
      <c r="C149" s="113" t="s">
        <v>3935</v>
      </c>
      <c r="D149" s="113" t="s">
        <v>3936</v>
      </c>
      <c r="E149" s="89">
        <v>6801</v>
      </c>
    </row>
    <row r="150" spans="1:5" ht="14.25" customHeight="1" x14ac:dyDescent="0.25">
      <c r="A150" s="89">
        <v>140</v>
      </c>
      <c r="B150" s="112">
        <v>18002493</v>
      </c>
      <c r="C150" s="113" t="s">
        <v>3937</v>
      </c>
      <c r="D150" s="113" t="s">
        <v>3874</v>
      </c>
      <c r="E150" s="89">
        <v>6801</v>
      </c>
    </row>
    <row r="151" spans="1:5" ht="14.25" customHeight="1" x14ac:dyDescent="0.25">
      <c r="A151" s="89">
        <v>141</v>
      </c>
      <c r="B151" s="112">
        <v>18000778</v>
      </c>
      <c r="C151" s="113" t="s">
        <v>3938</v>
      </c>
      <c r="D151" s="113" t="s">
        <v>3939</v>
      </c>
      <c r="E151" s="89">
        <v>6801</v>
      </c>
    </row>
    <row r="152" spans="1:5" ht="14.25" customHeight="1" x14ac:dyDescent="0.25">
      <c r="A152" s="89">
        <v>142</v>
      </c>
      <c r="B152" s="112">
        <v>18005132</v>
      </c>
      <c r="C152" s="113" t="s">
        <v>3814</v>
      </c>
      <c r="D152" s="113" t="s">
        <v>3940</v>
      </c>
      <c r="E152" s="89">
        <v>6801</v>
      </c>
    </row>
    <row r="153" spans="1:5" ht="14.25" customHeight="1" x14ac:dyDescent="0.25">
      <c r="A153" s="89">
        <v>143</v>
      </c>
      <c r="B153" s="112">
        <v>18003491</v>
      </c>
      <c r="C153" s="113" t="s">
        <v>3941</v>
      </c>
      <c r="D153" s="113" t="s">
        <v>3331</v>
      </c>
      <c r="E153" s="89">
        <v>6801</v>
      </c>
    </row>
    <row r="154" spans="1:5" ht="14.25" customHeight="1" x14ac:dyDescent="0.25">
      <c r="A154" s="89">
        <v>144</v>
      </c>
      <c r="B154" s="112">
        <v>18003071</v>
      </c>
      <c r="C154" s="113" t="s">
        <v>3942</v>
      </c>
      <c r="D154" s="113" t="s">
        <v>3943</v>
      </c>
      <c r="E154" s="89">
        <v>6801</v>
      </c>
    </row>
    <row r="155" spans="1:5" ht="14.25" customHeight="1" x14ac:dyDescent="0.25">
      <c r="A155" s="89">
        <v>145</v>
      </c>
      <c r="B155" s="112">
        <v>19004039</v>
      </c>
      <c r="C155" s="113" t="s">
        <v>3944</v>
      </c>
      <c r="D155" s="113" t="s">
        <v>1116</v>
      </c>
      <c r="E155" s="89">
        <v>6801</v>
      </c>
    </row>
    <row r="156" spans="1:5" ht="14.25" customHeight="1" x14ac:dyDescent="0.25">
      <c r="A156" s="89">
        <v>146</v>
      </c>
      <c r="B156" s="112">
        <v>18003626</v>
      </c>
      <c r="C156" s="113" t="s">
        <v>3945</v>
      </c>
      <c r="D156" s="113" t="s">
        <v>3946</v>
      </c>
      <c r="E156" s="89">
        <v>6801</v>
      </c>
    </row>
    <row r="157" spans="1:5" ht="14.25" customHeight="1" x14ac:dyDescent="0.25">
      <c r="A157" s="89">
        <v>147</v>
      </c>
      <c r="B157" s="112">
        <v>18004487</v>
      </c>
      <c r="C157" s="113" t="s">
        <v>3947</v>
      </c>
      <c r="D157" s="113" t="s">
        <v>3948</v>
      </c>
      <c r="E157" s="89">
        <v>6801</v>
      </c>
    </row>
    <row r="158" spans="1:5" ht="14.25" customHeight="1" x14ac:dyDescent="0.25">
      <c r="A158" s="89">
        <v>148</v>
      </c>
      <c r="B158" s="112">
        <v>18003292</v>
      </c>
      <c r="C158" s="113" t="s">
        <v>3882</v>
      </c>
      <c r="D158" s="113" t="s">
        <v>3888</v>
      </c>
      <c r="E158" s="89">
        <v>6801</v>
      </c>
    </row>
    <row r="159" spans="1:5" ht="14.25" customHeight="1" x14ac:dyDescent="0.25">
      <c r="A159" s="89">
        <v>149</v>
      </c>
      <c r="B159" s="112">
        <v>18004187</v>
      </c>
      <c r="C159" s="113" t="s">
        <v>3809</v>
      </c>
      <c r="D159" s="113" t="s">
        <v>3949</v>
      </c>
      <c r="E159" s="89">
        <v>6801</v>
      </c>
    </row>
    <row r="160" spans="1:5" ht="14.25" customHeight="1" x14ac:dyDescent="0.25">
      <c r="A160" s="89">
        <v>150</v>
      </c>
      <c r="B160" s="112">
        <v>18002601</v>
      </c>
      <c r="C160" s="113" t="s">
        <v>3950</v>
      </c>
      <c r="D160" s="113" t="s">
        <v>3801</v>
      </c>
      <c r="E160" s="89">
        <v>6801</v>
      </c>
    </row>
    <row r="161" spans="1:5" ht="14.25" customHeight="1" x14ac:dyDescent="0.25">
      <c r="A161" s="89">
        <v>151</v>
      </c>
      <c r="B161" s="112">
        <v>18001469</v>
      </c>
      <c r="C161" s="113" t="s">
        <v>3808</v>
      </c>
      <c r="D161" s="113" t="s">
        <v>1116</v>
      </c>
      <c r="E161" s="89">
        <v>6801</v>
      </c>
    </row>
    <row r="162" spans="1:5" ht="14.25" customHeight="1" x14ac:dyDescent="0.25">
      <c r="A162" s="89">
        <v>152</v>
      </c>
      <c r="B162" s="112">
        <v>18004925</v>
      </c>
      <c r="C162" s="113" t="s">
        <v>3951</v>
      </c>
      <c r="D162" s="113" t="s">
        <v>3740</v>
      </c>
      <c r="E162" s="89">
        <v>6801</v>
      </c>
    </row>
    <row r="163" spans="1:5" ht="14.25" customHeight="1" x14ac:dyDescent="0.25">
      <c r="A163" s="89">
        <v>153</v>
      </c>
      <c r="B163" s="112">
        <v>18004195</v>
      </c>
      <c r="C163" s="113" t="s">
        <v>3952</v>
      </c>
      <c r="D163" s="113" t="s">
        <v>3953</v>
      </c>
      <c r="E163" s="89">
        <v>6801</v>
      </c>
    </row>
    <row r="164" spans="1:5" ht="14.25" customHeight="1" x14ac:dyDescent="0.25">
      <c r="A164" s="89">
        <v>154</v>
      </c>
      <c r="B164" s="112">
        <v>18004564</v>
      </c>
      <c r="C164" s="113" t="s">
        <v>3954</v>
      </c>
      <c r="D164" s="113" t="s">
        <v>3326</v>
      </c>
      <c r="E164" s="89">
        <v>6801</v>
      </c>
    </row>
    <row r="165" spans="1:5" ht="14.25" customHeight="1" x14ac:dyDescent="0.25">
      <c r="A165" s="89">
        <v>155</v>
      </c>
      <c r="B165" s="112">
        <v>1800</v>
      </c>
      <c r="C165" s="113" t="s">
        <v>3324</v>
      </c>
      <c r="D165" s="113" t="s">
        <v>3922</v>
      </c>
      <c r="E165" s="89">
        <v>6801</v>
      </c>
    </row>
    <row r="166" spans="1:5" ht="14.25" customHeight="1" x14ac:dyDescent="0.25">
      <c r="A166" s="89">
        <v>156</v>
      </c>
      <c r="B166" s="112">
        <v>19002706</v>
      </c>
      <c r="C166" s="113" t="s">
        <v>3955</v>
      </c>
      <c r="D166" s="113" t="s">
        <v>3956</v>
      </c>
      <c r="E166" s="89">
        <v>6801</v>
      </c>
    </row>
    <row r="167" spans="1:5" ht="14.25" customHeight="1" x14ac:dyDescent="0.25">
      <c r="A167" s="89">
        <v>157</v>
      </c>
      <c r="B167" s="112">
        <v>19002705</v>
      </c>
      <c r="C167" s="113" t="s">
        <v>3957</v>
      </c>
      <c r="D167" s="113" t="s">
        <v>3958</v>
      </c>
      <c r="E167" s="89">
        <v>6801</v>
      </c>
    </row>
    <row r="168" spans="1:5" ht="14.25" customHeight="1" x14ac:dyDescent="0.25">
      <c r="A168" s="89">
        <v>158</v>
      </c>
      <c r="B168" s="112">
        <v>19004343</v>
      </c>
      <c r="C168" s="113" t="s">
        <v>3959</v>
      </c>
      <c r="D168" s="113" t="s">
        <v>3960</v>
      </c>
      <c r="E168" s="89">
        <v>6801</v>
      </c>
    </row>
    <row r="169" spans="1:5" ht="14.25" customHeight="1" x14ac:dyDescent="0.25">
      <c r="A169" s="89">
        <v>159</v>
      </c>
      <c r="B169" s="112">
        <v>18003746</v>
      </c>
      <c r="C169" s="113" t="s">
        <v>3961</v>
      </c>
      <c r="D169" s="113" t="s">
        <v>3962</v>
      </c>
      <c r="E169" s="89">
        <v>6801</v>
      </c>
    </row>
    <row r="170" spans="1:5" ht="14.25" customHeight="1" x14ac:dyDescent="0.25">
      <c r="A170" s="89">
        <v>160</v>
      </c>
      <c r="B170" s="112">
        <v>18001455</v>
      </c>
      <c r="C170" s="113" t="s">
        <v>3963</v>
      </c>
      <c r="D170" s="113" t="s">
        <v>3750</v>
      </c>
      <c r="E170" s="89">
        <v>6801</v>
      </c>
    </row>
    <row r="171" spans="1:5" ht="14.25" customHeight="1" x14ac:dyDescent="0.25">
      <c r="A171" s="89">
        <v>161</v>
      </c>
      <c r="B171" s="112">
        <v>18004142</v>
      </c>
      <c r="C171" s="113" t="s">
        <v>3895</v>
      </c>
      <c r="D171" s="113" t="s">
        <v>3813</v>
      </c>
      <c r="E171" s="89">
        <v>6801</v>
      </c>
    </row>
    <row r="172" spans="1:5" ht="14.25" customHeight="1" x14ac:dyDescent="0.25">
      <c r="A172" s="89">
        <v>162</v>
      </c>
      <c r="B172" s="112">
        <v>18004878</v>
      </c>
      <c r="C172" s="113" t="s">
        <v>3791</v>
      </c>
      <c r="D172" s="113" t="s">
        <v>3964</v>
      </c>
      <c r="E172" s="89">
        <v>6801</v>
      </c>
    </row>
    <row r="173" spans="1:5" ht="14.25" customHeight="1" x14ac:dyDescent="0.25">
      <c r="A173" s="89">
        <v>163</v>
      </c>
      <c r="B173" s="112">
        <v>17002943</v>
      </c>
      <c r="C173" s="113" t="s">
        <v>3965</v>
      </c>
      <c r="D173" s="113" t="s">
        <v>3966</v>
      </c>
      <c r="E173" s="89">
        <v>6801</v>
      </c>
    </row>
    <row r="174" spans="1:5" ht="14.25" customHeight="1" x14ac:dyDescent="0.25">
      <c r="A174" s="89">
        <v>164</v>
      </c>
      <c r="B174" s="112">
        <v>18004088</v>
      </c>
      <c r="C174" s="113" t="s">
        <v>3803</v>
      </c>
      <c r="D174" s="113" t="s">
        <v>3967</v>
      </c>
      <c r="E174" s="89">
        <v>6801</v>
      </c>
    </row>
    <row r="175" spans="1:5" ht="14.25" customHeight="1" x14ac:dyDescent="0.25">
      <c r="A175" s="89">
        <v>165</v>
      </c>
      <c r="B175" s="112">
        <v>18004319</v>
      </c>
      <c r="C175" s="113" t="s">
        <v>3803</v>
      </c>
      <c r="D175" s="113" t="s">
        <v>3892</v>
      </c>
      <c r="E175" s="89">
        <v>6801</v>
      </c>
    </row>
    <row r="176" spans="1:5" ht="14.25" customHeight="1" x14ac:dyDescent="0.25">
      <c r="A176" s="89">
        <v>166</v>
      </c>
      <c r="B176" s="112">
        <v>18003513</v>
      </c>
      <c r="C176" s="113" t="s">
        <v>3929</v>
      </c>
      <c r="D176" s="113" t="s">
        <v>3968</v>
      </c>
      <c r="E176" s="89">
        <v>6801</v>
      </c>
    </row>
    <row r="177" spans="1:5" ht="14.25" customHeight="1" x14ac:dyDescent="0.25">
      <c r="A177" s="89">
        <v>167</v>
      </c>
      <c r="B177" s="112">
        <v>16003312</v>
      </c>
      <c r="C177" s="113" t="s">
        <v>3969</v>
      </c>
      <c r="D177" s="113" t="s">
        <v>3853</v>
      </c>
      <c r="E177" s="89">
        <v>6801</v>
      </c>
    </row>
    <row r="178" spans="1:5" ht="14.25" customHeight="1" x14ac:dyDescent="0.25">
      <c r="A178" s="89">
        <v>168</v>
      </c>
      <c r="B178" s="112">
        <v>16003416</v>
      </c>
      <c r="C178" s="113" t="s">
        <v>3835</v>
      </c>
      <c r="D178" s="113" t="s">
        <v>1115</v>
      </c>
      <c r="E178" s="89">
        <v>6801</v>
      </c>
    </row>
    <row r="179" spans="1:5" ht="14.25" customHeight="1" x14ac:dyDescent="0.25">
      <c r="A179" s="89">
        <v>169</v>
      </c>
      <c r="B179" s="112">
        <v>16003497</v>
      </c>
      <c r="C179" s="113" t="s">
        <v>3970</v>
      </c>
      <c r="D179" s="113" t="s">
        <v>3964</v>
      </c>
      <c r="E179" s="89">
        <v>6801</v>
      </c>
    </row>
    <row r="180" spans="1:5" ht="14.25" customHeight="1" x14ac:dyDescent="0.25">
      <c r="A180" s="89">
        <v>170</v>
      </c>
      <c r="B180" s="112">
        <v>18000368</v>
      </c>
      <c r="C180" s="113" t="s">
        <v>3971</v>
      </c>
      <c r="D180" s="113" t="s">
        <v>3861</v>
      </c>
      <c r="E180" s="89">
        <v>6801</v>
      </c>
    </row>
    <row r="181" spans="1:5" ht="14.25" customHeight="1" x14ac:dyDescent="0.25">
      <c r="A181" s="89">
        <v>171</v>
      </c>
      <c r="B181" s="112">
        <v>18000718</v>
      </c>
      <c r="C181" s="113" t="s">
        <v>3972</v>
      </c>
      <c r="D181" s="113" t="s">
        <v>3323</v>
      </c>
      <c r="E181" s="89">
        <v>6801</v>
      </c>
    </row>
    <row r="182" spans="1:5" ht="14.25" customHeight="1" x14ac:dyDescent="0.25">
      <c r="A182" s="89">
        <v>172</v>
      </c>
      <c r="B182" s="112">
        <v>18000665</v>
      </c>
      <c r="C182" s="113" t="s">
        <v>3835</v>
      </c>
      <c r="D182" s="113" t="s">
        <v>3320</v>
      </c>
      <c r="E182" s="89">
        <v>6801</v>
      </c>
    </row>
    <row r="183" spans="1:5" ht="14.25" customHeight="1" x14ac:dyDescent="0.25">
      <c r="A183" s="89">
        <v>173</v>
      </c>
      <c r="B183" s="112">
        <v>19004499</v>
      </c>
      <c r="C183" s="113" t="s">
        <v>3973</v>
      </c>
      <c r="D183" s="113" t="s">
        <v>3325</v>
      </c>
      <c r="E183" s="89">
        <v>6801</v>
      </c>
    </row>
    <row r="184" spans="1:5" ht="14.25" customHeight="1" x14ac:dyDescent="0.25">
      <c r="A184" s="89">
        <v>174</v>
      </c>
      <c r="B184" s="112">
        <v>16000979</v>
      </c>
      <c r="C184" s="113" t="s">
        <v>3866</v>
      </c>
      <c r="D184" s="113" t="s">
        <v>1116</v>
      </c>
      <c r="E184" s="89">
        <v>6801</v>
      </c>
    </row>
    <row r="185" spans="1:5" ht="14.25" customHeight="1" x14ac:dyDescent="0.25">
      <c r="A185" s="89">
        <v>175</v>
      </c>
      <c r="B185" s="112">
        <v>18003317</v>
      </c>
      <c r="C185" s="113" t="s">
        <v>3974</v>
      </c>
      <c r="D185" s="113" t="s">
        <v>1108</v>
      </c>
      <c r="E185" s="89">
        <v>6801</v>
      </c>
    </row>
    <row r="186" spans="1:5" ht="14.25" customHeight="1" x14ac:dyDescent="0.25">
      <c r="A186" s="89">
        <v>176</v>
      </c>
      <c r="B186" s="112">
        <v>17001708</v>
      </c>
      <c r="C186" s="113" t="s">
        <v>3793</v>
      </c>
      <c r="D186" s="113" t="s">
        <v>3750</v>
      </c>
      <c r="E186" s="89">
        <v>6801</v>
      </c>
    </row>
    <row r="187" spans="1:5" ht="14.25" customHeight="1" x14ac:dyDescent="0.25">
      <c r="A187" s="89">
        <v>177</v>
      </c>
      <c r="B187" s="112">
        <v>18004926</v>
      </c>
      <c r="C187" s="113" t="s">
        <v>3975</v>
      </c>
      <c r="D187" s="113" t="s">
        <v>1117</v>
      </c>
      <c r="E187" s="89">
        <v>6801</v>
      </c>
    </row>
    <row r="188" spans="1:5" ht="14.25" customHeight="1" x14ac:dyDescent="0.25">
      <c r="A188" s="89">
        <v>178</v>
      </c>
      <c r="B188" s="98">
        <v>19003358</v>
      </c>
      <c r="C188" s="99" t="s">
        <v>3976</v>
      </c>
      <c r="D188" s="99" t="s">
        <v>3331</v>
      </c>
      <c r="E188" s="89">
        <v>6801</v>
      </c>
    </row>
    <row r="189" spans="1:5" ht="14.25" customHeight="1" x14ac:dyDescent="0.25">
      <c r="A189" s="89">
        <v>179</v>
      </c>
      <c r="B189" s="98">
        <v>19002702</v>
      </c>
      <c r="C189" s="99" t="s">
        <v>3977</v>
      </c>
      <c r="D189" s="99" t="s">
        <v>3953</v>
      </c>
      <c r="E189" s="89">
        <v>6801</v>
      </c>
    </row>
    <row r="190" spans="1:5" ht="14.25" customHeight="1" x14ac:dyDescent="0.25">
      <c r="A190" s="89">
        <v>180</v>
      </c>
      <c r="B190" s="98">
        <v>19002595</v>
      </c>
      <c r="C190" s="99" t="s">
        <v>3889</v>
      </c>
      <c r="D190" s="99" t="s">
        <v>3836</v>
      </c>
      <c r="E190" s="89">
        <v>6801</v>
      </c>
    </row>
    <row r="191" spans="1:5" ht="14.25" customHeight="1" x14ac:dyDescent="0.25">
      <c r="A191" s="89">
        <v>181</v>
      </c>
      <c r="B191" s="98">
        <v>19002596</v>
      </c>
      <c r="C191" s="99" t="s">
        <v>3895</v>
      </c>
      <c r="D191" s="99" t="s">
        <v>3834</v>
      </c>
      <c r="E191" s="89">
        <v>6801</v>
      </c>
    </row>
    <row r="192" spans="1:5" ht="14.25" customHeight="1" x14ac:dyDescent="0.25">
      <c r="A192" s="89">
        <v>182</v>
      </c>
      <c r="B192" s="98">
        <v>19002725</v>
      </c>
      <c r="C192" s="99" t="s">
        <v>3803</v>
      </c>
      <c r="D192" s="99" t="s">
        <v>3978</v>
      </c>
      <c r="E192" s="89">
        <v>6801</v>
      </c>
    </row>
    <row r="193" spans="1:5" ht="14.25" customHeight="1" x14ac:dyDescent="0.25">
      <c r="A193" s="89">
        <v>183</v>
      </c>
      <c r="B193" s="98">
        <v>19002664</v>
      </c>
      <c r="C193" s="99" t="s">
        <v>3332</v>
      </c>
      <c r="D193" s="99" t="s">
        <v>3322</v>
      </c>
      <c r="E193" s="89">
        <v>6801</v>
      </c>
    </row>
    <row r="194" spans="1:5" ht="14.25" customHeight="1" x14ac:dyDescent="0.25">
      <c r="A194" s="89">
        <v>184</v>
      </c>
      <c r="B194" s="98">
        <v>19002689</v>
      </c>
      <c r="C194" s="99" t="s">
        <v>3793</v>
      </c>
      <c r="D194" s="99" t="s">
        <v>3896</v>
      </c>
      <c r="E194" s="89">
        <v>6801</v>
      </c>
    </row>
    <row r="195" spans="1:5" ht="14.25" customHeight="1" x14ac:dyDescent="0.25">
      <c r="A195" s="89">
        <v>185</v>
      </c>
      <c r="B195" s="98">
        <v>19002627</v>
      </c>
      <c r="C195" s="99" t="s">
        <v>3979</v>
      </c>
      <c r="D195" s="99" t="s">
        <v>1112</v>
      </c>
      <c r="E195" s="89">
        <v>6801</v>
      </c>
    </row>
    <row r="196" spans="1:5" ht="14.25" customHeight="1" x14ac:dyDescent="0.25">
      <c r="A196" s="89">
        <v>186</v>
      </c>
      <c r="B196" s="98">
        <v>19002626</v>
      </c>
      <c r="C196" s="99" t="s">
        <v>3803</v>
      </c>
      <c r="D196" s="99" t="s">
        <v>3807</v>
      </c>
      <c r="E196" s="89">
        <v>6801</v>
      </c>
    </row>
    <row r="197" spans="1:5" ht="14.25" customHeight="1" x14ac:dyDescent="0.25">
      <c r="A197" s="89">
        <v>187</v>
      </c>
      <c r="B197" s="98">
        <v>19002777</v>
      </c>
      <c r="C197" s="99" t="s">
        <v>3980</v>
      </c>
      <c r="D197" s="99" t="s">
        <v>3817</v>
      </c>
      <c r="E197" s="89">
        <v>6801</v>
      </c>
    </row>
    <row r="198" spans="1:5" ht="14.25" customHeight="1" x14ac:dyDescent="0.25">
      <c r="A198" s="89">
        <v>188</v>
      </c>
      <c r="B198" s="98">
        <v>19002888</v>
      </c>
      <c r="C198" s="99" t="s">
        <v>3981</v>
      </c>
      <c r="D198" s="99" t="s">
        <v>1117</v>
      </c>
      <c r="E198" s="89">
        <v>6801</v>
      </c>
    </row>
    <row r="199" spans="1:5" ht="14.25" customHeight="1" x14ac:dyDescent="0.25">
      <c r="A199" s="89">
        <v>189</v>
      </c>
      <c r="B199" s="98">
        <v>19002977</v>
      </c>
      <c r="C199" s="99" t="s">
        <v>3982</v>
      </c>
      <c r="D199" s="99" t="s">
        <v>3983</v>
      </c>
      <c r="E199" s="89">
        <v>6801</v>
      </c>
    </row>
    <row r="200" spans="1:5" ht="14.25" customHeight="1" x14ac:dyDescent="0.25">
      <c r="A200" s="89">
        <v>190</v>
      </c>
      <c r="B200" s="98">
        <v>19002514</v>
      </c>
      <c r="C200" s="99" t="s">
        <v>3791</v>
      </c>
      <c r="D200" s="99" t="s">
        <v>3984</v>
      </c>
      <c r="E200" s="89">
        <v>6801</v>
      </c>
    </row>
    <row r="201" spans="1:5" ht="14.25" customHeight="1" x14ac:dyDescent="0.25">
      <c r="A201" s="89">
        <v>191</v>
      </c>
      <c r="B201" s="98">
        <v>19002158</v>
      </c>
      <c r="C201" s="99" t="s">
        <v>3974</v>
      </c>
      <c r="D201" s="99" t="s">
        <v>3834</v>
      </c>
      <c r="E201" s="89">
        <v>6801</v>
      </c>
    </row>
    <row r="202" spans="1:5" ht="14.25" customHeight="1" x14ac:dyDescent="0.25">
      <c r="A202" s="89">
        <v>192</v>
      </c>
      <c r="B202" s="98">
        <v>18001503</v>
      </c>
      <c r="C202" s="99" t="s">
        <v>3985</v>
      </c>
      <c r="D202" s="99" t="s">
        <v>3986</v>
      </c>
      <c r="E202" s="89">
        <v>6801</v>
      </c>
    </row>
    <row r="203" spans="1:5" ht="14.25" customHeight="1" x14ac:dyDescent="0.25">
      <c r="A203" s="89">
        <v>193</v>
      </c>
      <c r="B203" s="98">
        <v>18004214</v>
      </c>
      <c r="C203" s="99" t="s">
        <v>3873</v>
      </c>
      <c r="D203" s="99" t="s">
        <v>3987</v>
      </c>
      <c r="E203" s="89">
        <v>6801</v>
      </c>
    </row>
    <row r="204" spans="1:5" ht="14.25" customHeight="1" x14ac:dyDescent="0.25">
      <c r="A204" s="89">
        <v>194</v>
      </c>
      <c r="B204" s="98">
        <v>18000676</v>
      </c>
      <c r="C204" s="99" t="s">
        <v>3988</v>
      </c>
      <c r="D204" s="99" t="s">
        <v>3834</v>
      </c>
      <c r="E204" s="89">
        <v>6801</v>
      </c>
    </row>
    <row r="205" spans="1:5" ht="14.25" customHeight="1" x14ac:dyDescent="0.25">
      <c r="A205" s="89">
        <v>195</v>
      </c>
      <c r="B205" s="98">
        <v>18000769</v>
      </c>
      <c r="C205" s="99" t="s">
        <v>3791</v>
      </c>
      <c r="D205" s="99" t="s">
        <v>3989</v>
      </c>
      <c r="E205" s="89">
        <v>6801</v>
      </c>
    </row>
    <row r="206" spans="1:5" ht="14.25" customHeight="1" x14ac:dyDescent="0.25">
      <c r="A206" s="89">
        <v>196</v>
      </c>
      <c r="B206" s="98">
        <v>18000378</v>
      </c>
      <c r="C206" s="99" t="s">
        <v>3328</v>
      </c>
      <c r="D206" s="99" t="s">
        <v>1114</v>
      </c>
      <c r="E206" s="89">
        <v>6801</v>
      </c>
    </row>
    <row r="207" spans="1:5" ht="14.25" customHeight="1" x14ac:dyDescent="0.25">
      <c r="A207" s="89">
        <v>197</v>
      </c>
      <c r="B207" s="98">
        <v>18002179</v>
      </c>
      <c r="C207" s="99" t="s">
        <v>3809</v>
      </c>
      <c r="D207" s="99" t="s">
        <v>3834</v>
      </c>
      <c r="E207" s="89">
        <v>6801</v>
      </c>
    </row>
    <row r="208" spans="1:5" ht="14.25" customHeight="1" x14ac:dyDescent="0.25">
      <c r="A208" s="89">
        <v>198</v>
      </c>
      <c r="B208" s="98">
        <v>18002513</v>
      </c>
      <c r="C208" s="99" t="s">
        <v>3990</v>
      </c>
      <c r="D208" s="99" t="s">
        <v>3991</v>
      </c>
      <c r="E208" s="89">
        <v>6801</v>
      </c>
    </row>
    <row r="209" spans="1:5" ht="14.25" customHeight="1" x14ac:dyDescent="0.25">
      <c r="A209" s="89">
        <v>199</v>
      </c>
      <c r="B209" s="98">
        <v>18000765</v>
      </c>
      <c r="C209" s="99" t="s">
        <v>3963</v>
      </c>
      <c r="D209" s="99" t="s">
        <v>1111</v>
      </c>
      <c r="E209" s="89">
        <v>6801</v>
      </c>
    </row>
    <row r="210" spans="1:5" ht="14.25" customHeight="1" x14ac:dyDescent="0.25">
      <c r="A210" s="89">
        <v>200</v>
      </c>
      <c r="B210" s="98">
        <v>17002876</v>
      </c>
      <c r="C210" s="99" t="s">
        <v>3974</v>
      </c>
      <c r="D210" s="99" t="s">
        <v>3861</v>
      </c>
      <c r="E210" s="89">
        <v>6801</v>
      </c>
    </row>
    <row r="211" spans="1:5" ht="14.25" customHeight="1" x14ac:dyDescent="0.25">
      <c r="A211" s="89">
        <v>201</v>
      </c>
      <c r="B211" s="98">
        <v>18004618</v>
      </c>
      <c r="C211" s="99" t="s">
        <v>3745</v>
      </c>
      <c r="D211" s="99" t="s">
        <v>3922</v>
      </c>
      <c r="E211" s="89">
        <v>6801</v>
      </c>
    </row>
    <row r="212" spans="1:5" ht="14.25" customHeight="1" x14ac:dyDescent="0.25">
      <c r="A212" s="89">
        <v>202</v>
      </c>
      <c r="B212" s="98">
        <v>18000823</v>
      </c>
      <c r="C212" s="99" t="s">
        <v>3992</v>
      </c>
      <c r="D212" s="99" t="s">
        <v>3834</v>
      </c>
      <c r="E212" s="89">
        <v>6801</v>
      </c>
    </row>
    <row r="213" spans="1:5" ht="14.25" customHeight="1" x14ac:dyDescent="0.25">
      <c r="A213" s="89">
        <v>203</v>
      </c>
      <c r="B213" s="98">
        <v>18002063</v>
      </c>
      <c r="C213" s="99" t="s">
        <v>3745</v>
      </c>
      <c r="D213" s="99" t="s">
        <v>1119</v>
      </c>
      <c r="E213" s="89">
        <v>6801</v>
      </c>
    </row>
    <row r="214" spans="1:5" ht="14.25" customHeight="1" x14ac:dyDescent="0.25">
      <c r="A214" s="89">
        <v>204</v>
      </c>
      <c r="B214" s="98">
        <v>18001477</v>
      </c>
      <c r="C214" s="99" t="s">
        <v>3993</v>
      </c>
      <c r="D214" s="99" t="s">
        <v>1117</v>
      </c>
      <c r="E214" s="89">
        <v>6801</v>
      </c>
    </row>
    <row r="215" spans="1:5" ht="14.25" customHeight="1" x14ac:dyDescent="0.25">
      <c r="A215" s="89">
        <v>205</v>
      </c>
      <c r="B215" s="98">
        <v>19003703</v>
      </c>
      <c r="C215" s="99" t="s">
        <v>3975</v>
      </c>
      <c r="D215" s="99" t="s">
        <v>3790</v>
      </c>
      <c r="E215" s="89">
        <v>6801</v>
      </c>
    </row>
    <row r="216" spans="1:5" ht="14.25" customHeight="1" x14ac:dyDescent="0.25">
      <c r="A216" s="89">
        <v>206</v>
      </c>
      <c r="B216" s="98">
        <v>19003559</v>
      </c>
      <c r="C216" s="99" t="s">
        <v>3994</v>
      </c>
      <c r="D216" s="99" t="s">
        <v>3995</v>
      </c>
      <c r="E216" s="89">
        <v>6801</v>
      </c>
    </row>
    <row r="217" spans="1:5" ht="14.25" customHeight="1" x14ac:dyDescent="0.25">
      <c r="A217" s="89">
        <v>207</v>
      </c>
      <c r="B217" s="98">
        <v>16002508</v>
      </c>
      <c r="C217" s="99" t="s">
        <v>3996</v>
      </c>
      <c r="D217" s="99" t="s">
        <v>3750</v>
      </c>
      <c r="E217" s="89">
        <v>6801</v>
      </c>
    </row>
    <row r="218" spans="1:5" ht="14.25" customHeight="1" x14ac:dyDescent="0.25">
      <c r="A218" s="89">
        <v>208</v>
      </c>
      <c r="B218" s="98">
        <v>17001677</v>
      </c>
      <c r="C218" s="99" t="s">
        <v>3895</v>
      </c>
      <c r="D218" s="99" t="s">
        <v>3834</v>
      </c>
      <c r="E218" s="89">
        <v>6801</v>
      </c>
    </row>
    <row r="219" spans="1:5" ht="14.25" customHeight="1" x14ac:dyDescent="0.25">
      <c r="A219" s="89">
        <v>209</v>
      </c>
      <c r="B219" s="98">
        <v>17001562</v>
      </c>
      <c r="C219" s="99" t="s">
        <v>3997</v>
      </c>
      <c r="D219" s="99" t="s">
        <v>3744</v>
      </c>
      <c r="E219" s="89">
        <v>6801</v>
      </c>
    </row>
    <row r="220" spans="1:5" ht="14.25" customHeight="1" x14ac:dyDescent="0.25">
      <c r="A220" s="89">
        <v>210</v>
      </c>
      <c r="B220" s="98">
        <v>18003172</v>
      </c>
      <c r="C220" s="99" t="s">
        <v>3998</v>
      </c>
      <c r="D220" s="99" t="s">
        <v>3999</v>
      </c>
      <c r="E220" s="89">
        <v>6801</v>
      </c>
    </row>
    <row r="221" spans="1:5" ht="14.25" customHeight="1" x14ac:dyDescent="0.25">
      <c r="A221" s="89">
        <v>211</v>
      </c>
      <c r="B221" s="98">
        <v>18002809</v>
      </c>
      <c r="C221" s="99" t="s">
        <v>3800</v>
      </c>
      <c r="D221" s="99" t="s">
        <v>1118</v>
      </c>
      <c r="E221" s="89">
        <v>6801</v>
      </c>
    </row>
    <row r="222" spans="1:5" ht="14.25" customHeight="1" x14ac:dyDescent="0.25">
      <c r="A222" s="89">
        <v>212</v>
      </c>
      <c r="B222" s="98">
        <v>18001961</v>
      </c>
      <c r="C222" s="99" t="s">
        <v>4000</v>
      </c>
      <c r="D222" s="99" t="s">
        <v>1120</v>
      </c>
      <c r="E222" s="89">
        <v>6801</v>
      </c>
    </row>
  </sheetData>
  <pageMargins left="0.51181102362204722" right="0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5"/>
  <sheetViews>
    <sheetView topLeftCell="A20" workbookViewId="0">
      <selection activeCell="A2" sqref="A2:F29"/>
    </sheetView>
  </sheetViews>
  <sheetFormatPr defaultRowHeight="15" x14ac:dyDescent="0.25"/>
  <cols>
    <col min="1" max="1" width="4.5703125" customWidth="1"/>
    <col min="2" max="2" width="22.28515625" customWidth="1"/>
    <col min="3" max="3" width="15.7109375" customWidth="1"/>
    <col min="4" max="4" width="16.5703125" customWidth="1"/>
    <col min="5" max="5" width="19.140625" customWidth="1"/>
    <col min="6" max="6" width="13" customWidth="1"/>
  </cols>
  <sheetData>
    <row r="2" spans="1:9" ht="21" x14ac:dyDescent="0.35">
      <c r="A2" s="126" t="s">
        <v>2143</v>
      </c>
      <c r="B2" s="126"/>
      <c r="C2" s="126"/>
      <c r="D2" s="126"/>
      <c r="E2" s="126"/>
    </row>
    <row r="4" spans="1:9" ht="18.75" x14ac:dyDescent="0.3">
      <c r="A4" s="65" t="s">
        <v>3</v>
      </c>
      <c r="B4" s="65" t="s">
        <v>2144</v>
      </c>
      <c r="C4" s="65" t="s">
        <v>2145</v>
      </c>
      <c r="D4" s="65" t="s">
        <v>2146</v>
      </c>
      <c r="E4" s="65" t="s">
        <v>2147</v>
      </c>
      <c r="F4" t="s">
        <v>8</v>
      </c>
    </row>
    <row r="5" spans="1:9" ht="18.75" x14ac:dyDescent="0.3">
      <c r="A5" s="61"/>
      <c r="B5" s="61" t="s">
        <v>2148</v>
      </c>
      <c r="C5" s="61">
        <v>5</v>
      </c>
      <c r="D5" s="62">
        <v>50000</v>
      </c>
      <c r="E5" s="63">
        <f>C5*D5</f>
        <v>250000</v>
      </c>
      <c r="G5">
        <f>52*20000</f>
        <v>1040000</v>
      </c>
    </row>
    <row r="6" spans="1:9" ht="18.75" x14ac:dyDescent="0.3">
      <c r="A6" s="61"/>
      <c r="B6" s="61" t="s">
        <v>2149</v>
      </c>
      <c r="C6" s="61">
        <v>2.5</v>
      </c>
      <c r="D6" s="63">
        <v>220000</v>
      </c>
      <c r="E6" s="63">
        <f t="shared" ref="E6:E27" si="0">C6*D6</f>
        <v>550000</v>
      </c>
    </row>
    <row r="7" spans="1:9" ht="18.75" x14ac:dyDescent="0.3">
      <c r="A7" s="61"/>
      <c r="B7" s="61" t="s">
        <v>2150</v>
      </c>
      <c r="C7" s="61">
        <v>1</v>
      </c>
      <c r="D7" s="63">
        <v>25000</v>
      </c>
      <c r="E7" s="63">
        <f t="shared" si="0"/>
        <v>25000</v>
      </c>
    </row>
    <row r="8" spans="1:9" ht="18.75" x14ac:dyDescent="0.3">
      <c r="A8" s="61"/>
      <c r="B8" s="61" t="s">
        <v>2151</v>
      </c>
      <c r="C8" s="61"/>
      <c r="D8" s="63"/>
      <c r="E8" s="63">
        <v>50000</v>
      </c>
    </row>
    <row r="9" spans="1:9" ht="18.75" x14ac:dyDescent="0.3">
      <c r="A9" s="61"/>
      <c r="B9" s="61"/>
      <c r="C9" s="61"/>
      <c r="D9" s="63"/>
      <c r="E9" s="64">
        <f>SUM(E5:E8)</f>
        <v>875000</v>
      </c>
      <c r="F9" s="68">
        <f>52*20000</f>
        <v>1040000</v>
      </c>
      <c r="I9">
        <f>1040-875</f>
        <v>165</v>
      </c>
    </row>
    <row r="10" spans="1:9" ht="18.75" x14ac:dyDescent="0.3">
      <c r="A10" s="61"/>
      <c r="B10" s="61" t="s">
        <v>2152</v>
      </c>
      <c r="C10" s="61">
        <v>28</v>
      </c>
      <c r="D10" s="63">
        <v>15000</v>
      </c>
      <c r="E10" s="63">
        <f t="shared" si="0"/>
        <v>420000</v>
      </c>
      <c r="F10" s="68"/>
    </row>
    <row r="11" spans="1:9" ht="18.75" x14ac:dyDescent="0.3">
      <c r="A11" s="61"/>
      <c r="B11" s="61" t="s">
        <v>2153</v>
      </c>
      <c r="C11" s="61">
        <v>15</v>
      </c>
      <c r="D11" s="63">
        <v>145000</v>
      </c>
      <c r="E11" s="63">
        <f t="shared" si="0"/>
        <v>2175000</v>
      </c>
      <c r="F11" s="68"/>
    </row>
    <row r="12" spans="1:9" ht="18.75" x14ac:dyDescent="0.3">
      <c r="A12" s="61"/>
      <c r="B12" s="61" t="s">
        <v>2154</v>
      </c>
      <c r="C12" s="61">
        <v>8</v>
      </c>
      <c r="D12" s="63">
        <v>60000</v>
      </c>
      <c r="E12" s="63">
        <f t="shared" si="0"/>
        <v>480000</v>
      </c>
      <c r="F12" s="68"/>
    </row>
    <row r="13" spans="1:9" ht="18.75" x14ac:dyDescent="0.3">
      <c r="A13" s="61"/>
      <c r="B13" s="61" t="s">
        <v>2158</v>
      </c>
      <c r="C13" s="61">
        <v>15</v>
      </c>
      <c r="D13" s="63">
        <v>20000</v>
      </c>
      <c r="E13" s="63">
        <f t="shared" si="0"/>
        <v>300000</v>
      </c>
      <c r="F13" s="68"/>
    </row>
    <row r="14" spans="1:9" ht="18.75" x14ac:dyDescent="0.3">
      <c r="A14" s="61"/>
      <c r="B14" s="61" t="s">
        <v>2155</v>
      </c>
      <c r="C14" s="61">
        <v>10</v>
      </c>
      <c r="D14" s="63">
        <v>20000</v>
      </c>
      <c r="E14" s="63">
        <f t="shared" si="0"/>
        <v>200000</v>
      </c>
      <c r="F14" s="68"/>
    </row>
    <row r="15" spans="1:9" ht="18.75" x14ac:dyDescent="0.3">
      <c r="A15" s="61"/>
      <c r="B15" s="61" t="s">
        <v>2156</v>
      </c>
      <c r="C15" s="61">
        <v>210</v>
      </c>
      <c r="D15" s="63">
        <v>2100</v>
      </c>
      <c r="E15" s="63">
        <f t="shared" si="0"/>
        <v>441000</v>
      </c>
      <c r="F15" s="68"/>
      <c r="I15">
        <f>210/30</f>
        <v>7</v>
      </c>
    </row>
    <row r="16" spans="1:9" ht="18.75" x14ac:dyDescent="0.3">
      <c r="A16" s="61"/>
      <c r="B16" s="61" t="s">
        <v>2157</v>
      </c>
      <c r="C16" s="61">
        <v>15</v>
      </c>
      <c r="D16" s="63">
        <v>15000</v>
      </c>
      <c r="E16" s="63">
        <f t="shared" si="0"/>
        <v>225000</v>
      </c>
      <c r="F16" s="68"/>
      <c r="I16">
        <f>50/6</f>
        <v>8.3333333333333339</v>
      </c>
    </row>
    <row r="17" spans="1:9" ht="18.75" x14ac:dyDescent="0.3">
      <c r="A17" s="61"/>
      <c r="B17" s="61" t="s">
        <v>2151</v>
      </c>
      <c r="C17" s="61"/>
      <c r="D17" s="63"/>
      <c r="E17" s="63">
        <v>100000</v>
      </c>
      <c r="F17" s="68"/>
    </row>
    <row r="18" spans="1:9" ht="18.75" x14ac:dyDescent="0.3">
      <c r="A18" s="61"/>
      <c r="B18" s="61"/>
      <c r="C18" s="61"/>
      <c r="D18" s="63"/>
      <c r="E18" s="64">
        <f>SUM(E10:E17)</f>
        <v>4341000</v>
      </c>
      <c r="F18" s="68">
        <f>210*30</f>
        <v>6300</v>
      </c>
      <c r="G18">
        <f>210*30</f>
        <v>6300</v>
      </c>
      <c r="I18">
        <f>6300-4371</f>
        <v>1929</v>
      </c>
    </row>
    <row r="19" spans="1:9" ht="18.75" x14ac:dyDescent="0.3">
      <c r="A19" s="61"/>
      <c r="B19" s="61" t="s">
        <v>2152</v>
      </c>
      <c r="C19" s="61">
        <v>7</v>
      </c>
      <c r="D19" s="63">
        <v>15000</v>
      </c>
      <c r="E19" s="63">
        <f t="shared" si="0"/>
        <v>105000</v>
      </c>
      <c r="F19" s="68"/>
    </row>
    <row r="20" spans="1:9" ht="18.75" x14ac:dyDescent="0.3">
      <c r="A20" s="61"/>
      <c r="B20" s="61" t="s">
        <v>2149</v>
      </c>
      <c r="C20" s="61">
        <v>4</v>
      </c>
      <c r="D20" s="63">
        <v>220000</v>
      </c>
      <c r="E20" s="63">
        <f t="shared" si="0"/>
        <v>880000</v>
      </c>
      <c r="F20" s="68"/>
    </row>
    <row r="21" spans="1:9" ht="18.75" x14ac:dyDescent="0.3">
      <c r="A21" s="61"/>
      <c r="B21" s="61" t="s">
        <v>2159</v>
      </c>
      <c r="C21" s="61">
        <v>3</v>
      </c>
      <c r="D21" s="63">
        <v>30000</v>
      </c>
      <c r="E21" s="63">
        <f t="shared" si="0"/>
        <v>90000</v>
      </c>
      <c r="F21" s="68"/>
    </row>
    <row r="22" spans="1:9" ht="18.75" x14ac:dyDescent="0.3">
      <c r="A22" s="61"/>
      <c r="B22" s="61" t="s">
        <v>2160</v>
      </c>
      <c r="C22" s="61">
        <v>4</v>
      </c>
      <c r="D22" s="63">
        <v>20000</v>
      </c>
      <c r="E22" s="63">
        <f t="shared" si="0"/>
        <v>80000</v>
      </c>
      <c r="F22" s="68"/>
    </row>
    <row r="23" spans="1:9" ht="18.75" x14ac:dyDescent="0.3">
      <c r="A23" s="61"/>
      <c r="B23" s="61" t="s">
        <v>2161</v>
      </c>
      <c r="C23" s="61">
        <v>2</v>
      </c>
      <c r="D23" s="63">
        <v>20000</v>
      </c>
      <c r="E23" s="63">
        <f t="shared" si="0"/>
        <v>40000</v>
      </c>
      <c r="F23" s="68"/>
    </row>
    <row r="24" spans="1:9" ht="18.75" x14ac:dyDescent="0.3">
      <c r="A24" s="61"/>
      <c r="B24" s="61" t="s">
        <v>2151</v>
      </c>
      <c r="C24" s="61"/>
      <c r="D24" s="63"/>
      <c r="E24" s="63">
        <v>50000</v>
      </c>
      <c r="F24" s="68"/>
    </row>
    <row r="25" spans="1:9" ht="18.75" x14ac:dyDescent="0.3">
      <c r="A25" s="61"/>
      <c r="B25" s="61"/>
      <c r="C25" s="61"/>
      <c r="D25" s="63"/>
      <c r="E25" s="64">
        <f>SUM(E19:E24)</f>
        <v>1245000</v>
      </c>
      <c r="F25" s="66">
        <f>E25+E18+E9</f>
        <v>6461000</v>
      </c>
      <c r="I25">
        <f>30*52</f>
        <v>1560</v>
      </c>
    </row>
    <row r="26" spans="1:9" ht="18.75" x14ac:dyDescent="0.3">
      <c r="A26" s="61"/>
      <c r="B26" s="61" t="s">
        <v>2162</v>
      </c>
      <c r="C26" s="61">
        <v>52</v>
      </c>
      <c r="D26" s="63">
        <v>8000</v>
      </c>
      <c r="E26" s="63">
        <f t="shared" si="0"/>
        <v>416000</v>
      </c>
      <c r="F26" s="68"/>
    </row>
    <row r="27" spans="1:9" ht="18.75" x14ac:dyDescent="0.3">
      <c r="A27" s="61"/>
      <c r="B27" s="61" t="s">
        <v>2163</v>
      </c>
      <c r="C27" s="61">
        <v>52</v>
      </c>
      <c r="D27" s="63">
        <v>8000</v>
      </c>
      <c r="E27" s="63">
        <f t="shared" si="0"/>
        <v>416000</v>
      </c>
      <c r="F27" s="68"/>
    </row>
    <row r="28" spans="1:9" ht="18.75" x14ac:dyDescent="0.3">
      <c r="A28" s="61"/>
      <c r="B28" s="61"/>
      <c r="C28" s="61"/>
      <c r="D28" s="63"/>
      <c r="E28" s="64">
        <f>SUM(E26:E27)</f>
        <v>832000</v>
      </c>
      <c r="F28" s="68">
        <f>52*20</f>
        <v>1040</v>
      </c>
    </row>
    <row r="29" spans="1:9" ht="21" x14ac:dyDescent="0.35">
      <c r="D29" s="60" t="s">
        <v>2164</v>
      </c>
      <c r="E29" s="67">
        <f>E28+E25+E18+E9</f>
        <v>7293000</v>
      </c>
      <c r="F29" s="60"/>
    </row>
    <row r="30" spans="1:9" x14ac:dyDescent="0.25">
      <c r="D30" s="60"/>
      <c r="E30" s="60"/>
    </row>
    <row r="31" spans="1:9" x14ac:dyDescent="0.25">
      <c r="D31" s="60"/>
      <c r="E31" s="60"/>
    </row>
    <row r="32" spans="1:9" x14ac:dyDescent="0.25">
      <c r="D32" s="60"/>
      <c r="E32" s="60"/>
    </row>
    <row r="33" spans="4:5" x14ac:dyDescent="0.25">
      <c r="D33" s="60"/>
      <c r="E33" s="60"/>
    </row>
    <row r="34" spans="4:5" x14ac:dyDescent="0.25">
      <c r="D34" s="60"/>
      <c r="E34" s="60"/>
    </row>
    <row r="35" spans="4:5" x14ac:dyDescent="0.25">
      <c r="D35" s="60"/>
      <c r="E35" s="60"/>
    </row>
    <row r="36" spans="4:5" x14ac:dyDescent="0.25">
      <c r="D36" s="60"/>
      <c r="E36" s="60"/>
    </row>
    <row r="37" spans="4:5" x14ac:dyDescent="0.25">
      <c r="D37" s="60"/>
      <c r="E37" s="60"/>
    </row>
    <row r="38" spans="4:5" x14ac:dyDescent="0.25">
      <c r="D38" s="60"/>
      <c r="E38" s="60"/>
    </row>
    <row r="39" spans="4:5" x14ac:dyDescent="0.25">
      <c r="D39" s="60"/>
      <c r="E39" s="60"/>
    </row>
    <row r="40" spans="4:5" x14ac:dyDescent="0.25">
      <c r="D40" s="60"/>
      <c r="E40" s="60"/>
    </row>
    <row r="41" spans="4:5" x14ac:dyDescent="0.25">
      <c r="D41" s="60"/>
      <c r="E41" s="60"/>
    </row>
    <row r="42" spans="4:5" x14ac:dyDescent="0.25">
      <c r="D42" s="60"/>
      <c r="E42" s="60"/>
    </row>
    <row r="43" spans="4:5" x14ac:dyDescent="0.25">
      <c r="D43" s="60"/>
      <c r="E43" s="60"/>
    </row>
    <row r="44" spans="4:5" x14ac:dyDescent="0.25">
      <c r="D44" s="60"/>
      <c r="E44" s="60"/>
    </row>
    <row r="45" spans="4:5" x14ac:dyDescent="0.25">
      <c r="D45" s="60"/>
      <c r="E45" s="60"/>
    </row>
  </sheetData>
  <mergeCells count="1">
    <mergeCell ref="A2:E2"/>
  </mergeCells>
  <pageMargins left="0.7" right="0.7" top="0.75" bottom="0.75" header="0.3" footer="0.3"/>
  <pageSetup paperSize="1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2020-11-27T06:32:58Z</cp:lastPrinted>
  <dcterms:created xsi:type="dcterms:W3CDTF">2020-10-19T01:09:51Z</dcterms:created>
  <dcterms:modified xsi:type="dcterms:W3CDTF">2020-11-27T06:33:35Z</dcterms:modified>
</cp:coreProperties>
</file>