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20" windowWidth="15600" windowHeight="7485" firstSheet="1" activeTab="3"/>
  </bookViews>
  <sheets>
    <sheet name="TỔNG ĐIỂM CỘNG-TRỪ" sheetId="7" r:id="rId1"/>
    <sheet name="KL CV 10%" sheetId="6" r:id="rId2"/>
    <sheet name="Mẫu 4A" sheetId="5" r:id="rId3"/>
    <sheet name="Quan Ly-C. Uyên" sheetId="1" r:id="rId4"/>
    <sheet name="Nhan Vien-Lan Anh" sheetId="8" r:id="rId5"/>
    <sheet name="Nhan Vien-Huyền" sheetId="2" r:id="rId6"/>
  </sheets>
  <externalReferences>
    <externalReference r:id="rId7"/>
  </externalReferences>
  <calcPr calcId="144525"/>
</workbook>
</file>

<file path=xl/calcChain.xml><?xml version="1.0" encoding="utf-8"?>
<calcChain xmlns="http://schemas.openxmlformats.org/spreadsheetml/2006/main">
  <c r="K10" i="5" l="1"/>
  <c r="F43" i="8" l="1"/>
  <c r="F39" i="8"/>
  <c r="F37" i="8"/>
  <c r="F35" i="8"/>
  <c r="F33" i="8"/>
  <c r="E32" i="8"/>
  <c r="F28" i="8"/>
  <c r="E28" i="8"/>
  <c r="F25" i="8"/>
  <c r="E25" i="8"/>
  <c r="F19" i="8"/>
  <c r="E19" i="8"/>
  <c r="E14" i="8" s="1"/>
  <c r="E45" i="8" s="1"/>
  <c r="F15" i="8"/>
  <c r="F14" i="8" s="1"/>
  <c r="E15" i="8"/>
  <c r="P10" i="6"/>
  <c r="Q10" i="6" s="1"/>
  <c r="R10" i="6" s="1"/>
  <c r="P9" i="6"/>
  <c r="Q9" i="6" s="1"/>
  <c r="R9" i="6" s="1"/>
  <c r="P8" i="6"/>
  <c r="Q8" i="6" s="1"/>
  <c r="R8" i="6" s="1"/>
  <c r="J14" i="5"/>
  <c r="L14" i="5" s="1"/>
  <c r="H10" i="5"/>
  <c r="J10" i="5" s="1"/>
  <c r="L10" i="5" s="1"/>
  <c r="I9" i="5"/>
  <c r="J9" i="5" s="1"/>
  <c r="F32" i="8" l="1"/>
  <c r="F45" i="8" s="1"/>
  <c r="L9" i="5"/>
  <c r="K9" i="5"/>
  <c r="N9" i="5"/>
  <c r="M9" i="5"/>
  <c r="F43" i="2"/>
  <c r="F39" i="2"/>
  <c r="F37" i="2"/>
  <c r="F35" i="2"/>
  <c r="F33" i="2"/>
  <c r="E32" i="2"/>
  <c r="F28" i="2"/>
  <c r="E28" i="2"/>
  <c r="F25" i="2"/>
  <c r="E25" i="2"/>
  <c r="F19" i="2"/>
  <c r="E19" i="2"/>
  <c r="F15" i="2"/>
  <c r="E15" i="2"/>
  <c r="E14" i="2" s="1"/>
  <c r="E45" i="2" s="1"/>
  <c r="F14" i="2"/>
  <c r="F43" i="1"/>
  <c r="F39" i="1"/>
  <c r="F37" i="1"/>
  <c r="F33" i="1"/>
  <c r="E32" i="1"/>
  <c r="F28" i="1"/>
  <c r="E28" i="1"/>
  <c r="F25" i="1"/>
  <c r="E25" i="1"/>
  <c r="F19" i="1"/>
  <c r="E19" i="1"/>
  <c r="E14" i="1" s="1"/>
  <c r="E46" i="1" s="1"/>
  <c r="F15" i="1"/>
  <c r="E15" i="1"/>
  <c r="F14" i="1"/>
  <c r="F32" i="2" l="1"/>
  <c r="F45" i="2" s="1"/>
  <c r="F32" i="1"/>
  <c r="F46" i="1" s="1"/>
</calcChain>
</file>

<file path=xl/sharedStrings.xml><?xml version="1.0" encoding="utf-8"?>
<sst xmlns="http://schemas.openxmlformats.org/spreadsheetml/2006/main" count="358" uniqueCount="213">
  <si>
    <t>Mẫu 02 B</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</si>
  <si>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</si>
  <si>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</si>
  <si>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STT</t>
  </si>
  <si>
    <t>TIÊU CHÍ ĐÁNH GIÁ</t>
  </si>
  <si>
    <t>ĐIỂM TỐI ĐA</t>
  </si>
  <si>
    <t>ĐIỂM ĐỒNG NGHIỆP ĐÁNH GIÁ</t>
  </si>
  <si>
    <t>GHI CHÚ</t>
  </si>
  <si>
    <t>(1)</t>
  </si>
  <si>
    <t>(2)</t>
  </si>
  <si>
    <t>(3)</t>
  </si>
  <si>
    <t>(4)</t>
  </si>
  <si>
    <t>(5)</t>
  </si>
  <si>
    <t>I</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</si>
  <si>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</si>
  <si>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</si>
  <si>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</si>
  <si>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</si>
  <si>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1.2</t>
  </si>
  <si>
    <t>Đảm bảo ngày công kế hoạch. Nghỉ làm việc (kể cả có phép) 3 ngày liên tục hoặc từ 4 đến 5 ngày (-1đ); từ 6 đến 7 ngày (-2đ); nghỉ từ ngày thứ 8 trở lên, mỗi ngày (-0,5đ)</t>
  </si>
  <si>
    <t>1.3</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</si>
  <si>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</si>
  <si>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</si>
  <si>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</si>
  <si>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</si>
  <si>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</si>
  <si>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</si>
  <si>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</si>
  <si>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</si>
  <si>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</si>
  <si>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nhà trường,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</si>
  <si>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</si>
  <si>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</si>
  <si>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</si>
  <si>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</si>
  <si>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</si>
  <si>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</si>
  <si>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</si>
  <si>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</si>
  <si>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</si>
  <si>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</si>
  <si>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</si>
  <si>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</si>
  <si>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</si>
  <si>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</si>
  <si>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</si>
  <si>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</si>
  <si>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</si>
  <si>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</si>
  <si>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</si>
  <si>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Đơn vị thực hiện nhiệm vụ được giao đúng quy trình, quy định, đúng hạn (1đ); vi phạm/không đúng hạn 01 lần (1đ); 2 lần trở lên (0đ).</t>
  </si>
  <si>
    <t>Báo cáo kịp thời, chính xác với lãnh đạo về tình hình, kết quả thực hiện nhiệm vụ được giao</t>
  </si>
  <si>
    <t>Xây dựng kế hoạch công tác quý, tổng kết đánh giá, báo cáo kết quả thực hiện cho thành viên Ban Giám hiệu được phân công phụ trách (2đ), không thực hiện (0đ)</t>
  </si>
  <si>
    <t>Phối hợp, tạo lập mối quan hệ tốt với cá nhân, tổ chức có liên quan trong thực hiện nhiệm vụ</t>
  </si>
  <si>
    <t>Đơn vị để xảy ra mâu thuẫn mất đoàn kết nội bộ (Khiếu kiện, khiếu nại do giải quyết không thỏa đáng các sự việc liên quan đến chuyên môn của đơn vị): 1 lần (1 đ); 2 lần trở lên (0đ)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</si>
  <si>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</si>
  <si>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</si>
  <si>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</si>
  <si>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</si>
  <si>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</si>
  <si>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</si>
  <si>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</si>
  <si>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TỔNG CỘNG (I+II)</t>
  </si>
  <si>
    <t>Ý KIẾN ĐÓNG GÓP CỤ THỂ CỦA ĐỒNG NGHIỆP:</t>
  </si>
  <si>
    <t>NGƯỜI ĐÁNH GIÁ</t>
  </si>
  <si>
    <t>(ký tên và ghi rõ học tên)</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</si>
  <si>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</si>
  <si>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Tham gia đầy đủ, đúng giờ các buổi học chính trị, nghe thời sự, bồi dưỡng chuyên môn, nghiệp vụ,… được tổ chức tại Trường; cuộc họp của đơn vị và nhà trường (1đ). Vắng vì việc riêng có phép (-1đ/buổi)</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</si>
  <si>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</si>
  <si>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</si>
  <si>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</si>
  <si>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</si>
  <si>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</si>
  <si>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</si>
  <si>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</si>
  <si>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</si>
  <si>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</si>
  <si>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Thực hiện xây dựng nội bộ đoàn kết (2đ). Cá nhân gây mâu thuẫn 1 lần (1đ); 2 lần trở lên hoặc tham gia vận động gây mất đoàn kết nội bộ trong trường, đơn vị (0đ)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</si>
  <si>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</si>
  <si>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</si>
  <si>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</si>
  <si>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</si>
  <si>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Mẫu 4A</t>
  </si>
  <si>
    <r>
      <rPr>
        <sz val="12"/>
        <color indexed="8"/>
        <rFont val="Times New Roman"/>
        <family val="1"/>
      </rPr>
      <t xml:space="preserve">TRƯỜNG CAO ĐẲNG LÝ TỰ TRỌNG
THÀNH PHỐ HỒ CHÍ MINH
</t>
    </r>
    <r>
      <rPr>
        <b/>
        <sz val="12"/>
        <color indexed="8"/>
        <rFont val="Times New Roman"/>
        <family val="1"/>
      </rPr>
      <t>ĐƠN VỊ: TRUNG TÂM Y TẾ</t>
    </r>
  </si>
  <si>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</si>
  <si>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</si>
  <si>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</si>
  <si>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</si>
  <si>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</si>
  <si>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Ghi chú</t>
  </si>
  <si>
    <t>Tiêu chí I+II</t>
  </si>
  <si>
    <t>Tiêu chí III</t>
  </si>
  <si>
    <t>Tổng số Điểm cộng</t>
  </si>
  <si>
    <t>Tổng số Điểm trừ</t>
  </si>
  <si>
    <t>Tổng điểm</t>
  </si>
  <si>
    <r>
      <t>Hoàn thành xuất sắc nhiệm vụ</t>
    </r>
    <r>
      <rPr>
        <i/>
        <sz val="14"/>
        <color indexed="8"/>
        <rFont val="Times New Roman"/>
        <family val="1"/>
      </rPr>
      <t/>
    </r>
  </si>
  <si>
    <t>Hoàn thành tốt nhiệm vụ</t>
  </si>
  <si>
    <t>Hoàn thành nhiệm vụ hoặc hoàn thành nhiệm vụ nhưng còn hạn chế về năng lực</t>
  </si>
  <si>
    <t>Không hoàn thành nhiệm vụ</t>
  </si>
  <si>
    <t>Không xếp loai
(nghỉ chế độ thai sản, nghỉ không lương, nghỉ việc,...)</t>
  </si>
  <si>
    <t>(6)</t>
  </si>
  <si>
    <t>(7)</t>
  </si>
  <si>
    <t>(8)</t>
  </si>
  <si>
    <t>(9)= (5+6+7)-(8)</t>
  </si>
  <si>
    <t>(10)</t>
  </si>
  <si>
    <t>(11)</t>
  </si>
  <si>
    <t>(12)</t>
  </si>
  <si>
    <t>(13)</t>
  </si>
  <si>
    <t>(14)</t>
  </si>
  <si>
    <t>Viên chức</t>
  </si>
  <si>
    <t>Trang Thị Xuân</t>
  </si>
  <si>
    <t>Uyên</t>
  </si>
  <si>
    <t>Bùi Thị Lan</t>
  </si>
  <si>
    <t>Anh</t>
  </si>
  <si>
    <t>Viên chức tập sự</t>
  </si>
  <si>
    <t>III</t>
  </si>
  <si>
    <t>Hợp đồng 68</t>
  </si>
  <si>
    <t>Hợp đồng Trường</t>
  </si>
  <si>
    <t>Lê Thị</t>
  </si>
  <si>
    <t>Huyền</t>
  </si>
  <si>
    <t>79000H05.000300</t>
  </si>
  <si>
    <r>
      <t xml:space="preserve">TRƯỞNG ĐƠN VỊ
</t>
    </r>
    <r>
      <rPr>
        <i/>
        <sz val="13"/>
        <color indexed="8"/>
        <rFont val="Times New Roman"/>
        <family val="1"/>
      </rPr>
      <t>(ký tên và ghi rõ họ tên)</t>
    </r>
  </si>
  <si>
    <t>Trang Thị Xuân Uyên</t>
  </si>
  <si>
    <r>
      <t xml:space="preserve">TRƯỜNG CAO ĐẲNG LÝ TỰ TRỌNG
 THÀNH PHỐ HỒ CHÍ MINH
</t>
    </r>
    <r>
      <rPr>
        <b/>
        <sz val="12"/>
        <rFont val="Times New Roman"/>
        <family val="1"/>
      </rPr>
      <t>ĐƠN VỊ: TRUNG TÂM Y TẾ</t>
    </r>
  </si>
  <si>
    <t xml:space="preserve">Họ và tên </t>
  </si>
  <si>
    <t>Mã nhân viên</t>
  </si>
  <si>
    <t>Mức độ hoàn thành khối lượng công việc được giao (tối đa 90%)</t>
  </si>
  <si>
    <t>Mức độ hoàn thành các công việc đột xuất (tối đa 10%)</t>
  </si>
  <si>
    <t>Kết quả thực hiện nhiệm vụ</t>
  </si>
  <si>
    <t>Quy đổi ra điểm</t>
  </si>
  <si>
    <r>
      <t xml:space="preserve">Nhiệm vụ chung của nhà trường </t>
    </r>
    <r>
      <rPr>
        <b/>
        <sz val="10"/>
        <color indexed="10"/>
        <rFont val="Times New Roman"/>
        <family val="1"/>
      </rPr>
      <t>(tối đa 5%)</t>
    </r>
  </si>
  <si>
    <r>
      <t xml:space="preserve">Nhiệm vụ riêng của từng đơn vị </t>
    </r>
    <r>
      <rPr>
        <b/>
        <sz val="10"/>
        <color indexed="10"/>
        <rFont val="Times New Roman"/>
        <family val="1"/>
      </rPr>
      <t>(tối đa 5%)</t>
    </r>
  </si>
  <si>
    <t>Tổng tỷ lệ n nhiệm vụ</t>
  </si>
  <si>
    <t>Nhiệm vụ 1</t>
  </si>
  <si>
    <t>Nhiệm vụ 2</t>
  </si>
  <si>
    <t>Nhiệm vụ 3</t>
  </si>
  <si>
    <t>Nhiệm vụ 4</t>
  </si>
  <si>
    <t>Nhiệm vụ 5</t>
  </si>
  <si>
    <t>Nhiệm vụ 6</t>
  </si>
  <si>
    <t>Nhiệm vụ 7</t>
  </si>
  <si>
    <t>Nhiệm vụ 8</t>
  </si>
  <si>
    <t>01</t>
  </si>
  <si>
    <t>02</t>
  </si>
  <si>
    <t>Bùi Thị Lan Anh</t>
  </si>
  <si>
    <t>03</t>
  </si>
  <si>
    <t>Lê Thị Huyền</t>
  </si>
  <si>
    <r>
      <t>Ghi chú:</t>
    </r>
    <r>
      <rPr>
        <b/>
        <sz val="13"/>
        <color indexed="10"/>
        <rFont val="Times New Roman"/>
        <family val="1"/>
      </rPr>
      <t xml:space="preserve"> </t>
    </r>
    <r>
      <rPr>
        <b/>
        <sz val="13"/>
        <rFont val="Times New Roman"/>
        <family val="1"/>
      </rPr>
      <t>Trọng số của mỗi công việc, được căn cứ vào mức độ phức tạp, thời gian thực hiện...do Trưởng đơn vị quyết định và không vượt quá 2%.</t>
    </r>
  </si>
  <si>
    <t>THỐNG KÊ CHI TIẾT KHỐI LƯỢNG CÔNG VIỆC ĐỘT XUẤT ĐƠN VỊ THỰC HIỆN</t>
  </si>
  <si>
    <t>TT</t>
  </si>
  <si>
    <t>Tên nội dung công việc</t>
  </si>
  <si>
    <t>Thời gian bắt đầu</t>
  </si>
  <si>
    <t>Tổng số cá nhân tham gia</t>
  </si>
  <si>
    <t>Số cá nhân tham gia không đạt yêu cầu</t>
  </si>
  <si>
    <t>Tỷ lệ</t>
  </si>
  <si>
    <t>Tham gia từ 20 buổi trở lên</t>
  </si>
  <si>
    <r>
      <rPr>
        <b/>
        <sz val="13"/>
        <color indexed="8"/>
        <rFont val="Times New Roman"/>
        <family val="1"/>
      </rPr>
      <t>Nhiệm vụ 13:</t>
    </r>
    <r>
      <rPr>
        <sz val="13"/>
        <color indexed="8"/>
        <rFont val="Times New Roman"/>
        <family val="1"/>
      </rPr>
      <t xml:space="preserve"> </t>
    </r>
  </si>
  <si>
    <r>
      <rPr>
        <b/>
        <sz val="13"/>
        <color indexed="8"/>
        <rFont val="Times New Roman"/>
        <family val="1"/>
      </rPr>
      <t>Nhiệm vụ 14:</t>
    </r>
    <r>
      <rPr>
        <sz val="13"/>
        <color indexed="8"/>
        <rFont val="Times New Roman"/>
        <family val="1"/>
      </rPr>
      <t xml:space="preserve"> </t>
    </r>
  </si>
  <si>
    <r>
      <rPr>
        <b/>
        <sz val="13"/>
        <color indexed="8"/>
        <rFont val="Times New Roman"/>
        <family val="1"/>
      </rPr>
      <t>Nhiệm vụ 15:</t>
    </r>
    <r>
      <rPr>
        <sz val="13"/>
        <color indexed="8"/>
        <rFont val="Times New Roman"/>
        <family val="1"/>
      </rPr>
      <t xml:space="preserve"> </t>
    </r>
  </si>
  <si>
    <r>
      <rPr>
        <b/>
        <sz val="13"/>
        <color indexed="8"/>
        <rFont val="Times New Roman"/>
        <family val="1"/>
      </rPr>
      <t>Nhiệm vụ 16:</t>
    </r>
    <r>
      <rPr>
        <sz val="13"/>
        <color indexed="8"/>
        <rFont val="Times New Roman"/>
        <family val="1"/>
      </rPr>
      <t xml:space="preserve"> </t>
    </r>
  </si>
  <si>
    <t xml:space="preserve">Nhiệm vụ 17: </t>
  </si>
  <si>
    <t>TRƯỞNG ĐƠN VỊ</t>
  </si>
  <si>
    <t>Tổng số điểm cộng</t>
  </si>
  <si>
    <t>Tổng số điểm trừ</t>
  </si>
  <si>
    <t>Tổng</t>
  </si>
  <si>
    <r>
      <t xml:space="preserve">Ghi chú
</t>
    </r>
    <r>
      <rPr>
        <i/>
        <sz val="13"/>
        <rFont val="Times New Roman"/>
        <family val="1"/>
      </rPr>
      <t>(ghi rõ nội dung được cộng điểm)</t>
    </r>
  </si>
  <si>
    <r>
      <t xml:space="preserve">Ghi chú
</t>
    </r>
    <r>
      <rPr>
        <i/>
        <sz val="13"/>
        <rFont val="Times New Roman"/>
        <family val="1"/>
      </rPr>
      <t>(ghi rõ nội dung bị trừ điểm)</t>
    </r>
  </si>
  <si>
    <t>Họ và tên người được đánh giá: TRANG THỊ XUÂN UYÊN</t>
  </si>
  <si>
    <t>Chức vụ:  Trưởng Trung tâm Y tế</t>
  </si>
  <si>
    <t>Đơn vị công tác: Trung tâm Y tế</t>
  </si>
  <si>
    <t>Mã số CBCCVC:  11100000785</t>
  </si>
  <si>
    <t>Họ và tên người được đánh giá:  LÊ THỊ HUYỀN</t>
  </si>
  <si>
    <t>Chức vụ: Nhân viên Y tế</t>
  </si>
  <si>
    <r>
      <t>Đơn vị công tác</t>
    </r>
    <r>
      <rPr>
        <b/>
        <i/>
        <sz val="12"/>
        <color indexed="8"/>
        <rFont val="Times New Roman"/>
        <family val="1"/>
      </rPr>
      <t>:   Trung tâm Y tế</t>
    </r>
  </si>
  <si>
    <t>Mã số CBCCVC:79000H05.000300</t>
  </si>
  <si>
    <t>Họ và tên người được đánh giá:  BÙI THỊ LAN ANH</t>
  </si>
  <si>
    <r>
      <t>Đơn vị công tác</t>
    </r>
    <r>
      <rPr>
        <b/>
        <i/>
        <sz val="12"/>
        <color indexed="8"/>
        <rFont val="Times New Roman"/>
        <family val="1"/>
      </rPr>
      <t>:  Trung tâm Y tế</t>
    </r>
  </si>
  <si>
    <t>Mã số CBCCVC:11100115711</t>
  </si>
  <si>
    <t xml:space="preserve"> Bài viết sáng kiến kinh nghiệm </t>
  </si>
  <si>
    <t>ĐÁNH GIÁ VÀ ĐÓNG GÓP Ý KIẾN ĐỐI VỚI ĐỒNG NGHIỆP
Kỳ đánh giá:  Quý 3/2020</t>
  </si>
  <si>
    <t>BÁO CÁO DANH SÁCH TỔNG HỢP KẾT QUẢ ĐÁNH GIÁ,
PHÂN LOẠI CỦA CÔNG CHỨC, VIÊN CHỨC
Kỳ đánh giá: Quý III/2020</t>
  </si>
  <si>
    <t>TP. Hồ Chí Minh, ngày 22   tháng 9 năm 2020</t>
  </si>
  <si>
    <t>BẢNG THỐNG KÊ ĐIỂM CỘNG - TRỪ TRONG ĐÁNH GIÁ QUÝ III/2020</t>
  </si>
  <si>
    <t>Thành phố Hồ Chí Minh, ngày 22 tháng 9 năm 2020</t>
  </si>
  <si>
    <t>Tp.HCM, ngày  22 tháng  9  năm 2020</t>
  </si>
  <si>
    <t>Tp.HCM, ngày  22   tháng  9   năm 2020</t>
  </si>
  <si>
    <t>BẢNG XÁC ĐỊNH KHỐI LƯỢNG CÔNG VIỆC QUÝ III/2020</t>
  </si>
  <si>
    <r>
      <t xml:space="preserve">Nhiệm vụ 1: </t>
    </r>
    <r>
      <rPr>
        <sz val="13"/>
        <color indexed="8"/>
        <rFont val="Times New Roman"/>
        <family val="1"/>
      </rPr>
      <t>Tham gia chương trình tư vấn trực tiếp và công tác hỗ trợ tư vấn trực tuyến); tư vấn tuyển sinh các trường trong TP. Hồ Chí minh</t>
    </r>
  </si>
  <si>
    <t>Tham gia từ 2 lần trở xuống</t>
  </si>
  <si>
    <t>Tham gia trên 2 lần</t>
  </si>
  <si>
    <t>Tham gia dưới 10 buổi</t>
  </si>
  <si>
    <t>Tham gia từ 10 buổi đến dưới 20 buổi</t>
  </si>
  <si>
    <t>Tham gia dưới 20 buổi</t>
  </si>
  <si>
    <t>Tham gia từ 20 buổi đến dưới 30 buổi</t>
  </si>
  <si>
    <t>Tham gia từ 30 buổi trở lên</t>
  </si>
  <si>
    <t>Tổng hợp nhóm chuyên trách các tiêu chí, tiêu chuẩn đánh giá</t>
  </si>
  <si>
    <t>Chỉ đạo, kiểm tra/Tổng hợp báo cáo đánh giá của nhà trường</t>
  </si>
  <si>
    <t>Đánh giá viên thực hiện đánh giá quá trình</t>
  </si>
  <si>
    <t>Chỉ đạo, kiểm tra/Tổng hợp báo cáo các phát hiện đánh giá nội bộ của nhà trường</t>
  </si>
  <si>
    <r>
      <rPr>
        <b/>
        <sz val="13"/>
        <color indexed="8"/>
        <rFont val="Times New Roman"/>
        <family val="1"/>
      </rPr>
      <t>Nhiệm vụ 2:</t>
    </r>
    <r>
      <rPr>
        <sz val="13"/>
        <color indexed="8"/>
        <rFont val="Times New Roman"/>
        <family val="1"/>
      </rPr>
      <t xml:space="preserve"> Tham gia tư vấn tuyển sinh tại các tỉnh thành</t>
    </r>
  </si>
  <si>
    <r>
      <rPr>
        <b/>
        <sz val="13"/>
        <color indexed="8"/>
        <rFont val="Times New Roman"/>
        <family val="1"/>
      </rPr>
      <t xml:space="preserve">Nhiệm vụ 3: </t>
    </r>
    <r>
      <rPr>
        <sz val="13"/>
        <color indexed="8"/>
        <rFont val="Times New Roman"/>
        <family val="1"/>
      </rPr>
      <t>Tham gia công tác tuyển sinh tại Hội trường B (Các ca trực được phân công thực hiện đến hết ngày 30/9/2020)</t>
    </r>
  </si>
  <si>
    <r>
      <rPr>
        <b/>
        <sz val="13"/>
        <color indexed="8"/>
        <rFont val="Times New Roman"/>
        <family val="1"/>
      </rPr>
      <t xml:space="preserve">Nhiệm vụ 4: </t>
    </r>
    <r>
      <rPr>
        <sz val="13"/>
        <color indexed="8"/>
        <rFont val="Times New Roman"/>
        <family val="1"/>
      </rPr>
      <t>Thực hiện hỗ trợ đo thân nhiệt SV (Các ca trực được phân công thực hiện đến hết ngày 30/9/2020)</t>
    </r>
  </si>
  <si>
    <r>
      <rPr>
        <b/>
        <sz val="13"/>
        <color indexed="8"/>
        <rFont val="Times New Roman"/>
        <family val="1"/>
      </rPr>
      <t>Nhiệm vụ 5:</t>
    </r>
    <r>
      <rPr>
        <sz val="13"/>
        <color indexed="8"/>
        <rFont val="Times New Roman"/>
        <family val="1"/>
      </rPr>
      <t xml:space="preserve"> Thực hiện tổng hợp báo cáo đánh giá cơ sở giáo dục nghề nghiệp</t>
    </r>
  </si>
  <si>
    <r>
      <rPr>
        <b/>
        <sz val="13"/>
        <color indexed="8"/>
        <rFont val="Times New Roman"/>
        <family val="1"/>
      </rPr>
      <t xml:space="preserve">Nhiệm vụ 6: </t>
    </r>
    <r>
      <rPr>
        <sz val="13"/>
        <color indexed="8"/>
        <rFont val="Times New Roman"/>
        <family val="1"/>
      </rPr>
      <t>Thực hiện tổng hợp báo cáo đánh giá chương trình đào tạo nghề Công nghệ chế tạo máy</t>
    </r>
  </si>
  <si>
    <r>
      <rPr>
        <b/>
        <sz val="13"/>
        <color indexed="8"/>
        <rFont val="Times New Roman"/>
        <family val="1"/>
      </rPr>
      <t xml:space="preserve">Nhiệm vụ 7: </t>
    </r>
    <r>
      <rPr>
        <sz val="13"/>
        <color indexed="8"/>
        <rFont val="Times New Roman"/>
        <family val="1"/>
      </rPr>
      <t>Thực hiện đánh giá nội bộ hệ thống quản lý chất lượng theo tiêu chuẩn ISO 9001:2015</t>
    </r>
  </si>
  <si>
    <t>Tp.HCM, ngày  22  tháng  9  năm 2020</t>
  </si>
  <si>
    <t>1.5%</t>
  </si>
  <si>
    <r>
      <rPr>
        <b/>
        <sz val="13"/>
        <color indexed="8"/>
        <rFont val="Times New Roman"/>
        <family val="1"/>
      </rPr>
      <t>Nhiệm vụ 8</t>
    </r>
    <r>
      <rPr>
        <sz val="13"/>
        <color indexed="8"/>
        <rFont val="Times New Roman"/>
        <family val="1"/>
      </rPr>
      <t>: Phun thuốc diệt muỗi tại các khu vực trong trường</t>
    </r>
  </si>
  <si>
    <r>
      <rPr>
        <b/>
        <sz val="13"/>
        <color indexed="8"/>
        <rFont val="Times New Roman"/>
        <family val="1"/>
      </rPr>
      <t>Nhiệm vụ 9</t>
    </r>
    <r>
      <rPr>
        <sz val="13"/>
        <color indexed="8"/>
        <rFont val="Times New Roman"/>
        <family val="1"/>
      </rPr>
      <t>: Chủng ngừa nhắc viêm gan B cho CB-GV-NV</t>
    </r>
  </si>
  <si>
    <t>Nhiệm vụ 9</t>
  </si>
  <si>
    <t>X</t>
  </si>
  <si>
    <t>Luôn hoàn thành tốt nhiệm vụ được phân công. Có thái độ hoà nhã, khiêm tốn, chân tình, tích cực trong công việc, thẳng thắng với phụ huynh, với đồng nghiệp khi giao tiếp công việc. Có tinh thần đoàn kết trong nội bộ, ý thức tự giác cao trong công tác, trong quan hệ với đồng nghiệp cởi mở, chan hòa, hòa nhã với mọi người xung quanh. Luôn giữ gìn đạo đức và lối sống trong sáng lành mạnh, chống quan liêu, tham nhũng, thực hiện tốt các quy định về những việc cán bộ, công chức không được làm.</t>
  </si>
  <si>
    <t>Hoàn thành tốt nhiệm vụ được giao.Có tinh thần học hỏi nâng cao trình độ chuyên môn. Biết lắng nghe ý kiến đóng góp của đồng nghiệp và học sinh để hành động đúng trong cách ứng xử và giao tiếp công việc. Giải thích cặn kẽ, thuyết phục những điều đồng nghiệp, nhân dân, phụ huynh và học sinh hỏi hay thắc mắc. Chấp hành tốt nội quy, quy chế của trường, của ngành ;không vi phạm đạo đức nghề nghiệp.</t>
  </si>
  <si>
    <t>Hoàn thành tốt nhiệm vụ được giao. Luôn giữ gìn đạo đức và lối sống trong sáng lành mạnh. Phương pháp làm việc khoa học, dân chủ, đúng nguyên tắc. Có trách nhiệm với công việc; năng động, sáng tạo, dám nghĩ, dám làm, linh hoạt trong thực hiện nhiệm vụ. Hợp tác, hướng dẫn, giúp đỡ đồng nghiệp trong công việc. Luôn khuyến khích động viên tinh thần học hỏi nâng cao trình độ chuyên môn của đồng nghiệp trong đơn vị mình quản lý.</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</si>
</sst>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 _₫_-;\-* #,##0.00\ _₫_-;_-* &quot;-&quot;??\ _₫_-;_-@_-"/>
    <numFmt numFmtId="164" formatCode="_(* #,##0.00_);_(* \(#,##0.00\);_(* &quot;-&quot;??_);_(@_)"/>
    <numFmt numFmtId="165" formatCode="#,##0.0"/>
    <numFmt numFmtId="166" formatCode="0.0%"/>
  </numFmts>
  <fonts count="64" x14ac:knownFonts="1">
    <font>
      <sz val="11"/>
      <color theme="1"/>
      <name val="Calibri"/>
      <family val="2"/>
      <scheme val="minor"/>
    </font>
    <font>
      <sz val="12"/>
      <color indexed="8"/>
      <name val="Times New Roman"/>
      <family val="1"/>
    </font>
    <font>
      <b/>
      <i/>
      <sz val="12"/>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i/>
      <sz val="12"/>
      <color indexed="8"/>
      <name val="Times New Roman"/>
      <family val="1"/>
    </font>
    <font>
      <b/>
      <sz val="12"/>
      <color indexed="8"/>
      <name val="Times New Roman"/>
      <family val="1"/>
    </font>
    <font>
      <i/>
      <sz val="9"/>
      <color indexed="8"/>
      <name val="Times New Roman"/>
      <family val="1"/>
    </font>
    <font>
      <b/>
      <sz val="13"/>
      <color rgb="FF0070C0"/>
      <name val="Times New Roman"/>
      <family val="1"/>
    </font>
    <font>
      <sz val="13"/>
      <color indexed="30"/>
      <name val="Times New Roman"/>
      <family val="1"/>
    </font>
    <font>
      <b/>
      <sz val="13"/>
      <color indexed="30"/>
      <name val="Times New Roman"/>
      <family val="1"/>
    </font>
    <font>
      <b/>
      <sz val="13"/>
      <name val="Times New Roman"/>
      <family val="1"/>
    </font>
    <font>
      <sz val="13"/>
      <name val="Times New Roman"/>
      <family val="1"/>
    </font>
    <font>
      <b/>
      <i/>
      <sz val="13"/>
      <color indexed="8"/>
      <name val="Times New Roman"/>
      <family val="1"/>
    </font>
    <font>
      <sz val="11"/>
      <color theme="1"/>
      <name val="Times New Roman"/>
      <family val="1"/>
    </font>
    <font>
      <sz val="11"/>
      <color rgb="FFFF0000"/>
      <name val="Times New Roman"/>
      <family val="1"/>
    </font>
    <font>
      <i/>
      <sz val="13"/>
      <name val="Times New Roman"/>
      <family val="1"/>
    </font>
    <font>
      <sz val="13"/>
      <color rgb="FF0070C0"/>
      <name val="Times New Roman"/>
      <family val="1"/>
    </font>
    <font>
      <i/>
      <sz val="13"/>
      <color indexed="30"/>
      <name val="Times New Roman"/>
      <family val="1"/>
    </font>
    <font>
      <i/>
      <sz val="13"/>
      <color indexed="8"/>
      <name val="Times New Roman"/>
      <family val="1"/>
    </font>
    <font>
      <i/>
      <sz val="13"/>
      <color indexed="10"/>
      <name val="Times New Roman"/>
      <family val="1"/>
    </font>
    <font>
      <b/>
      <i/>
      <sz val="13"/>
      <color indexed="10"/>
      <name val="Times New Roman"/>
      <family val="1"/>
    </font>
    <font>
      <sz val="12"/>
      <name val="Times New Roman"/>
      <family val="1"/>
    </font>
    <font>
      <b/>
      <sz val="13.5"/>
      <name val="Times New Roman"/>
      <family val="1"/>
    </font>
    <font>
      <b/>
      <sz val="11"/>
      <name val="Times New Roman"/>
      <family val="1"/>
    </font>
    <font>
      <sz val="13"/>
      <color indexed="10"/>
      <name val="Times New Roman"/>
      <family val="1"/>
    </font>
    <font>
      <sz val="8"/>
      <color indexed="8"/>
      <name val="Times New Roman"/>
      <family val="1"/>
    </font>
    <font>
      <b/>
      <sz val="11"/>
      <color indexed="8"/>
      <name val="Times New Roman"/>
      <family val="1"/>
    </font>
    <font>
      <i/>
      <sz val="14"/>
      <color indexed="8"/>
      <name val="Times New Roman"/>
      <family val="1"/>
    </font>
    <font>
      <b/>
      <i/>
      <sz val="11"/>
      <color indexed="8"/>
      <name val="Times New Roman"/>
      <family val="1"/>
    </font>
    <font>
      <sz val="14"/>
      <color indexed="8"/>
      <name val="Times New Roman"/>
      <family val="1"/>
    </font>
    <font>
      <sz val="12"/>
      <color theme="1"/>
      <name val="Times New Roman"/>
      <family val="1"/>
    </font>
    <font>
      <sz val="10"/>
      <name val="Arial"/>
      <family val="2"/>
    </font>
    <font>
      <sz val="9"/>
      <name val="Times New Roman"/>
      <family val="1"/>
    </font>
    <font>
      <sz val="14"/>
      <color rgb="FF000000"/>
      <name val="Times New Roman"/>
      <family val="1"/>
    </font>
    <font>
      <sz val="10"/>
      <name val="VNI-Times"/>
    </font>
    <font>
      <b/>
      <sz val="13"/>
      <color theme="1"/>
      <name val="Times New Roman"/>
      <family val="1"/>
    </font>
    <font>
      <b/>
      <sz val="14"/>
      <color rgb="FF000000"/>
      <name val="Times New Roman"/>
      <family val="1"/>
    </font>
    <font>
      <b/>
      <i/>
      <sz val="14"/>
      <color indexed="8"/>
      <name val="Times New Roman"/>
      <family val="1"/>
    </font>
    <font>
      <sz val="13"/>
      <color theme="1"/>
      <name val="Times New Roman"/>
      <family val="1"/>
    </font>
    <font>
      <sz val="11"/>
      <color indexed="8"/>
      <name val="Calibri"/>
      <family val="2"/>
      <charset val="163"/>
    </font>
    <font>
      <b/>
      <sz val="12"/>
      <name val="Times New Roman"/>
      <family val="1"/>
    </font>
    <font>
      <b/>
      <sz val="10"/>
      <name val="Times New Roman"/>
      <family val="1"/>
    </font>
    <font>
      <b/>
      <sz val="14"/>
      <name val="Times New Roman"/>
      <family val="1"/>
    </font>
    <font>
      <sz val="16"/>
      <name val="Times New Roman"/>
      <family val="1"/>
    </font>
    <font>
      <b/>
      <sz val="10"/>
      <color indexed="8"/>
      <name val="Times New Roman"/>
      <family val="1"/>
    </font>
    <font>
      <b/>
      <sz val="10"/>
      <color indexed="10"/>
      <name val="Times New Roman"/>
      <family val="1"/>
    </font>
    <font>
      <b/>
      <sz val="10"/>
      <color theme="1"/>
      <name val="Times New Roman"/>
      <family val="1"/>
    </font>
    <font>
      <sz val="10"/>
      <name val="Times New Roman"/>
      <family val="1"/>
    </font>
    <font>
      <sz val="11"/>
      <name val="Times New Roman"/>
      <family val="1"/>
    </font>
    <font>
      <sz val="10"/>
      <color theme="1"/>
      <name val="Times New Roman"/>
      <family val="1"/>
    </font>
    <font>
      <sz val="10"/>
      <color indexed="8"/>
      <name val="Times New Roman"/>
      <family val="1"/>
    </font>
    <font>
      <b/>
      <sz val="13"/>
      <color indexed="10"/>
      <name val="Times New Roman"/>
      <family val="1"/>
    </font>
    <font>
      <b/>
      <sz val="14"/>
      <color theme="1"/>
      <name val="Times New Roman"/>
      <family val="1"/>
    </font>
    <font>
      <b/>
      <sz val="11"/>
      <color theme="1"/>
      <name val="Times New Roman"/>
      <family val="1"/>
    </font>
    <font>
      <b/>
      <sz val="11"/>
      <color rgb="FF000000"/>
      <name val="Times New Roman"/>
      <family val="1"/>
    </font>
    <font>
      <sz val="11"/>
      <color indexed="8"/>
      <name val="Calibri"/>
      <family val="2"/>
    </font>
    <font>
      <sz val="14"/>
      <name val="Times New Roman"/>
      <family val="1"/>
    </font>
    <font>
      <b/>
      <sz val="12"/>
      <color theme="1"/>
      <name val="Times New Roman"/>
      <family val="1"/>
    </font>
    <font>
      <b/>
      <sz val="14"/>
      <color theme="1"/>
      <name val="Calibri"/>
      <family val="2"/>
      <scheme val="minor"/>
    </font>
    <font>
      <i/>
      <sz val="14"/>
      <color theme="1"/>
      <name val="Times New Roman"/>
      <family val="1"/>
    </font>
    <font>
      <sz val="11"/>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s>
  <cellStyleXfs count="8">
    <xf numFmtId="0" fontId="0" fillId="0" borderId="0"/>
    <xf numFmtId="0" fontId="34" fillId="0" borderId="0"/>
    <xf numFmtId="0" fontId="37" fillId="0" borderId="0"/>
    <xf numFmtId="0" fontId="42" fillId="0" borderId="0"/>
    <xf numFmtId="0" fontId="34" fillId="0" borderId="0"/>
    <xf numFmtId="164" fontId="58" fillId="0" borderId="0" applyFont="0" applyFill="0" applyBorder="0" applyAlignment="0" applyProtection="0"/>
    <xf numFmtId="9" fontId="63" fillId="0" borderId="0" applyFont="0" applyFill="0" applyBorder="0" applyAlignment="0" applyProtection="0"/>
    <xf numFmtId="43" fontId="63" fillId="0" borderId="0" applyFont="0" applyFill="0" applyBorder="0" applyAlignment="0" applyProtection="0"/>
  </cellStyleXfs>
  <cellXfs count="269">
    <xf numFmtId="0" fontId="0" fillId="0" borderId="0" xfId="0"/>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5" fillId="0" borderId="0" xfId="0" applyFont="1" applyFill="1" applyAlignment="1" applyProtection="1">
      <alignment vertical="center" wrapText="1"/>
      <protection locked="0"/>
    </xf>
    <xf numFmtId="0" fontId="8" fillId="0" borderId="0" xfId="0" applyFont="1" applyFill="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wrapText="1"/>
      <protection locked="0"/>
    </xf>
    <xf numFmtId="0" fontId="9" fillId="0" borderId="1" xfId="0" quotePrefix="1" applyFont="1" applyFill="1" applyBorder="1" applyAlignment="1" applyProtection="1">
      <alignment horizontal="center" vertical="center" wrapText="1"/>
      <protection locked="0"/>
    </xf>
    <xf numFmtId="0" fontId="10" fillId="0" borderId="1" xfId="0" applyFont="1" applyFill="1" applyBorder="1" applyAlignment="1" applyProtection="1">
      <alignment horizontal="center" vertical="center" wrapText="1"/>
    </xf>
    <xf numFmtId="165" fontId="10" fillId="0" borderId="1" xfId="0" applyNumberFormat="1" applyFont="1" applyFill="1" applyBorder="1" applyAlignment="1" applyProtection="1">
      <alignment horizontal="center" vertical="center" wrapText="1"/>
    </xf>
    <xf numFmtId="0" fontId="13"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165" fontId="10" fillId="0" borderId="1" xfId="0" applyNumberFormat="1"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protection locked="0"/>
    </xf>
    <xf numFmtId="0" fontId="15" fillId="0" borderId="0" xfId="0" applyFont="1" applyFill="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xf>
    <xf numFmtId="0" fontId="16" fillId="0" borderId="1" xfId="0" applyFont="1" applyFill="1" applyBorder="1" applyAlignment="1" applyProtection="1">
      <alignment vertical="center" wrapText="1"/>
      <protection locked="0"/>
    </xf>
    <xf numFmtId="0" fontId="17" fillId="0" borderId="1" xfId="0" applyFont="1" applyFill="1" applyBorder="1" applyAlignment="1" applyProtection="1">
      <alignment vertical="center" wrapText="1"/>
      <protection locked="0"/>
    </xf>
    <xf numFmtId="0" fontId="19" fillId="0" borderId="1" xfId="0" applyFont="1" applyFill="1" applyBorder="1" applyAlignment="1" applyProtection="1">
      <alignment horizontal="center" vertical="center" wrapText="1"/>
      <protection locked="0"/>
    </xf>
    <xf numFmtId="0" fontId="21" fillId="0" borderId="1" xfId="0"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0" fontId="21" fillId="0" borderId="0" xfId="0" applyFont="1" applyFill="1" applyAlignment="1" applyProtection="1">
      <alignment vertical="center" wrapText="1"/>
      <protection locked="0"/>
    </xf>
    <xf numFmtId="0" fontId="24" fillId="0" borderId="0" xfId="0" applyFont="1" applyFill="1" applyAlignment="1" applyProtection="1">
      <alignment horizontal="center" vertical="center" wrapText="1"/>
      <protection locked="0"/>
    </xf>
    <xf numFmtId="0" fontId="25" fillId="0" borderId="0" xfId="0" applyFont="1" applyFill="1" applyAlignment="1" applyProtection="1">
      <alignment vertical="center" wrapText="1"/>
      <protection locked="0"/>
    </xf>
    <xf numFmtId="0" fontId="26" fillId="0" borderId="1"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center" vertical="center" wrapText="1"/>
      <protection locked="0"/>
    </xf>
    <xf numFmtId="0" fontId="28" fillId="0" borderId="1" xfId="0" applyFont="1" applyFill="1" applyBorder="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locked="0"/>
    </xf>
    <xf numFmtId="0" fontId="8" fillId="0" borderId="0" xfId="0" applyFont="1" applyFill="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2" fillId="0" borderId="0" xfId="0" applyFont="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3" fillId="0" borderId="0" xfId="0" applyFont="1" applyAlignment="1" applyProtection="1">
      <alignment vertical="center" wrapText="1"/>
      <protection locked="0"/>
    </xf>
    <xf numFmtId="0" fontId="3" fillId="0" borderId="4" xfId="0" applyFont="1" applyBorder="1" applyAlignment="1" applyProtection="1">
      <alignment horizontal="center" vertical="center" wrapText="1"/>
      <protection locked="0"/>
    </xf>
    <xf numFmtId="0" fontId="29" fillId="0" borderId="1" xfId="0" applyFont="1" applyBorder="1" applyAlignment="1" applyProtection="1">
      <alignment horizontal="center" vertical="center" wrapText="1"/>
      <protection locked="0"/>
    </xf>
    <xf numFmtId="0" fontId="31" fillId="0" borderId="6" xfId="0" quotePrefix="1" applyFont="1" applyBorder="1" applyAlignment="1" applyProtection="1">
      <alignment horizontal="center" vertical="center" wrapText="1"/>
      <protection locked="0"/>
    </xf>
    <xf numFmtId="0" fontId="31" fillId="0" borderId="1" xfId="0" quotePrefix="1" applyFont="1" applyBorder="1" applyAlignment="1" applyProtection="1">
      <alignment horizontal="center" vertical="center" wrapText="1"/>
      <protection locked="0"/>
    </xf>
    <xf numFmtId="0" fontId="31" fillId="0" borderId="4" xfId="0" quotePrefix="1" applyFont="1" applyBorder="1" applyAlignment="1" applyProtection="1">
      <alignment horizontal="center" vertical="center" wrapText="1"/>
      <protection locked="0"/>
    </xf>
    <xf numFmtId="0" fontId="29" fillId="0" borderId="1" xfId="0" quotePrefix="1"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3" fillId="0" borderId="2" xfId="0" applyFont="1" applyBorder="1" applyAlignment="1" applyProtection="1">
      <alignment vertical="center" wrapText="1"/>
      <protection locked="0"/>
    </xf>
    <xf numFmtId="0" fontId="6" fillId="0" borderId="3" xfId="0" applyFont="1" applyBorder="1" applyAlignment="1" applyProtection="1">
      <alignment vertical="center" wrapText="1"/>
      <protection locked="0"/>
    </xf>
    <xf numFmtId="0" fontId="6" fillId="0" borderId="1" xfId="0" applyFont="1" applyBorder="1" applyAlignment="1" applyProtection="1">
      <alignment vertical="center" wrapText="1"/>
      <protection locked="0"/>
    </xf>
    <xf numFmtId="0" fontId="6" fillId="0" borderId="4" xfId="0" applyFont="1" applyBorder="1" applyAlignment="1" applyProtection="1">
      <alignment horizontal="center" vertical="center" wrapText="1"/>
      <protection locked="0"/>
    </xf>
    <xf numFmtId="0" fontId="32" fillId="0" borderId="1" xfId="0" applyFont="1" applyBorder="1" applyAlignment="1" applyProtection="1">
      <alignment horizontal="center" vertical="center" wrapText="1"/>
      <protection locked="0"/>
    </xf>
    <xf numFmtId="0" fontId="32" fillId="2" borderId="1" xfId="0" quotePrefix="1" applyFont="1" applyFill="1" applyBorder="1" applyAlignment="1" applyProtection="1">
      <alignment horizontal="center" vertical="center" wrapText="1"/>
      <protection locked="0"/>
    </xf>
    <xf numFmtId="0" fontId="33" fillId="2" borderId="2" xfId="0" applyFont="1" applyFill="1" applyBorder="1" applyAlignment="1" applyProtection="1">
      <alignment horizontal="left" vertical="center" wrapText="1"/>
      <protection locked="0"/>
    </xf>
    <xf numFmtId="0" fontId="33" fillId="0" borderId="3" xfId="0" applyFont="1" applyFill="1" applyBorder="1" applyAlignment="1" applyProtection="1">
      <alignment horizontal="center" vertical="center" wrapText="1"/>
      <protection locked="0"/>
    </xf>
    <xf numFmtId="0" fontId="35" fillId="0" borderId="1" xfId="1" applyFont="1" applyFill="1" applyBorder="1" applyAlignment="1" applyProtection="1">
      <alignment horizontal="center" vertical="center"/>
      <protection locked="0"/>
    </xf>
    <xf numFmtId="0" fontId="36" fillId="0" borderId="1" xfId="0" applyNumberFormat="1" applyFont="1" applyFill="1" applyBorder="1" applyAlignment="1" applyProtection="1">
      <alignment horizontal="center" vertical="center"/>
      <protection locked="0"/>
    </xf>
    <xf numFmtId="0" fontId="36" fillId="0" borderId="1" xfId="0" applyNumberFormat="1" applyFont="1" applyFill="1" applyBorder="1" applyAlignment="1" applyProtection="1">
      <alignment horizontal="center" vertical="center"/>
    </xf>
    <xf numFmtId="0" fontId="32" fillId="0" borderId="1" xfId="0" applyFont="1" applyBorder="1" applyAlignment="1" applyProtection="1">
      <alignment horizontal="center" vertical="center" wrapText="1"/>
    </xf>
    <xf numFmtId="0" fontId="35" fillId="0" borderId="1" xfId="2" applyFont="1" applyFill="1" applyBorder="1" applyAlignment="1" applyProtection="1">
      <alignment horizontal="center" vertical="center" wrapText="1"/>
      <protection locked="0"/>
    </xf>
    <xf numFmtId="0" fontId="4" fillId="0" borderId="1" xfId="0" applyFont="1" applyBorder="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3" fillId="2" borderId="1" xfId="0" quotePrefix="1" applyFont="1" applyFill="1" applyBorder="1" applyAlignment="1" applyProtection="1">
      <alignment horizontal="center" vertical="center" wrapText="1"/>
      <protection locked="0"/>
    </xf>
    <xf numFmtId="0" fontId="38" fillId="2" borderId="2" xfId="0" applyFont="1" applyFill="1" applyBorder="1" applyAlignment="1" applyProtection="1">
      <alignment horizontal="left" vertical="center"/>
      <protection locked="0"/>
    </xf>
    <xf numFmtId="0" fontId="38" fillId="0" borderId="3" xfId="0" applyFont="1" applyFill="1" applyBorder="1" applyAlignment="1" applyProtection="1">
      <alignment horizontal="center" vertical="center" wrapText="1"/>
      <protection locked="0"/>
    </xf>
    <xf numFmtId="0" fontId="39" fillId="0" borderId="1" xfId="0" applyNumberFormat="1" applyFont="1" applyFill="1" applyBorder="1" applyAlignment="1" applyProtection="1">
      <alignment horizontal="right" vertical="center"/>
      <protection locked="0"/>
    </xf>
    <xf numFmtId="0" fontId="36" fillId="0" borderId="4" xfId="0" applyNumberFormat="1" applyFont="1" applyFill="1" applyBorder="1" applyAlignment="1" applyProtection="1">
      <alignment horizontal="center" vertical="center"/>
      <protection locked="0"/>
    </xf>
    <xf numFmtId="0" fontId="40" fillId="0" borderId="1" xfId="0" applyFont="1" applyBorder="1" applyAlignment="1" applyProtection="1">
      <alignment horizontal="center" vertical="center" wrapText="1"/>
      <protection locked="0"/>
    </xf>
    <xf numFmtId="0" fontId="15" fillId="0" borderId="1" xfId="0" applyFont="1" applyBorder="1" applyAlignment="1" applyProtection="1">
      <alignment horizontal="center" vertical="center" wrapText="1"/>
      <protection locked="0"/>
    </xf>
    <xf numFmtId="0" fontId="15" fillId="0" borderId="0" xfId="0" applyFont="1" applyAlignment="1" applyProtection="1">
      <alignment horizontal="center" vertical="center" wrapText="1"/>
      <protection locked="0"/>
    </xf>
    <xf numFmtId="0" fontId="38" fillId="2" borderId="2" xfId="0" applyFont="1" applyFill="1" applyBorder="1" applyAlignment="1" applyProtection="1">
      <alignment horizontal="left" vertical="center" wrapText="1"/>
      <protection locked="0"/>
    </xf>
    <xf numFmtId="0" fontId="41" fillId="0" borderId="3" xfId="0" applyFont="1" applyFill="1" applyBorder="1" applyAlignment="1" applyProtection="1">
      <alignment horizontal="center" vertical="center" wrapText="1"/>
      <protection locked="0"/>
    </xf>
    <xf numFmtId="0" fontId="36" fillId="0" borderId="1" xfId="0" applyNumberFormat="1" applyFont="1" applyFill="1" applyBorder="1" applyAlignment="1" applyProtection="1">
      <alignment horizontal="right" vertical="center"/>
      <protection locked="0"/>
    </xf>
    <xf numFmtId="0" fontId="33" fillId="2" borderId="2" xfId="0" applyFont="1" applyFill="1" applyBorder="1" applyAlignment="1" applyProtection="1">
      <alignment vertical="center" wrapText="1"/>
      <protection locked="0"/>
    </xf>
    <xf numFmtId="0" fontId="33" fillId="2" borderId="4" xfId="0" applyFont="1" applyFill="1" applyBorder="1" applyAlignment="1" applyProtection="1">
      <alignment vertical="center" wrapText="1"/>
      <protection locked="0"/>
    </xf>
    <xf numFmtId="0" fontId="35" fillId="0" borderId="1" xfId="2" applyFont="1" applyFill="1" applyBorder="1" applyAlignment="1" applyProtection="1">
      <alignment vertical="center" wrapText="1"/>
      <protection locked="0"/>
    </xf>
    <xf numFmtId="0" fontId="7" fillId="0" borderId="0" xfId="0" applyFont="1" applyAlignment="1" applyProtection="1">
      <alignment horizontal="center" vertical="center" wrapText="1"/>
      <protection locked="0"/>
    </xf>
    <xf numFmtId="0" fontId="7" fillId="0" borderId="0" xfId="0" applyFont="1" applyAlignment="1" applyProtection="1">
      <alignment horizontal="left" vertical="center" wrapText="1"/>
      <protection locked="0"/>
    </xf>
    <xf numFmtId="0" fontId="24" fillId="0" borderId="0" xfId="4" applyFont="1" applyFill="1" applyAlignment="1" applyProtection="1">
      <alignment vertical="top" wrapText="1"/>
      <protection locked="0"/>
    </xf>
    <xf numFmtId="0" fontId="44" fillId="0" borderId="0" xfId="4" applyFont="1" applyFill="1" applyAlignment="1" applyProtection="1">
      <alignment horizontal="center" vertical="center"/>
      <protection locked="0"/>
    </xf>
    <xf numFmtId="0" fontId="44" fillId="0" borderId="0" xfId="4" applyFont="1" applyFill="1" applyAlignment="1" applyProtection="1">
      <protection locked="0"/>
    </xf>
    <xf numFmtId="0" fontId="0" fillId="0" borderId="0" xfId="0" applyProtection="1">
      <protection locked="0"/>
    </xf>
    <xf numFmtId="0" fontId="44" fillId="0" borderId="0" xfId="4" applyFont="1" applyFill="1" applyAlignment="1" applyProtection="1">
      <alignment horizontal="center"/>
      <protection locked="0"/>
    </xf>
    <xf numFmtId="0" fontId="0" fillId="0" borderId="0" xfId="0" applyAlignment="1" applyProtection="1">
      <alignment vertical="center"/>
      <protection locked="0"/>
    </xf>
    <xf numFmtId="0" fontId="44" fillId="0" borderId="1" xfId="4" applyFont="1" applyFill="1" applyBorder="1" applyAlignment="1" applyProtection="1">
      <alignment horizontal="center" vertical="center" wrapText="1"/>
      <protection locked="0"/>
    </xf>
    <xf numFmtId="0" fontId="50" fillId="0" borderId="6" xfId="4" quotePrefix="1" applyFont="1" applyFill="1" applyBorder="1" applyAlignment="1" applyProtection="1">
      <alignment horizontal="center" vertical="center"/>
      <protection locked="0"/>
    </xf>
    <xf numFmtId="0" fontId="51" fillId="0" borderId="3" xfId="1" applyFont="1" applyFill="1" applyBorder="1" applyAlignment="1" applyProtection="1">
      <alignment horizontal="left" vertical="center"/>
      <protection locked="0"/>
    </xf>
    <xf numFmtId="9" fontId="50" fillId="0" borderId="1" xfId="4" applyNumberFormat="1" applyFont="1" applyFill="1" applyBorder="1" applyAlignment="1" applyProtection="1">
      <alignment horizontal="center" vertical="center"/>
      <protection locked="0"/>
    </xf>
    <xf numFmtId="166" fontId="52" fillId="0" borderId="1" xfId="3" applyNumberFormat="1" applyFont="1" applyFill="1" applyBorder="1" applyAlignment="1" applyProtection="1">
      <alignment horizontal="center" vertical="center"/>
      <protection locked="0"/>
    </xf>
    <xf numFmtId="166" fontId="52" fillId="0" borderId="1" xfId="3" quotePrefix="1" applyNumberFormat="1" applyFont="1" applyFill="1" applyBorder="1" applyAlignment="1" applyProtection="1">
      <alignment horizontal="center" vertical="center"/>
    </xf>
    <xf numFmtId="9" fontId="53" fillId="0" borderId="1" xfId="3" applyNumberFormat="1" applyFont="1" applyFill="1" applyBorder="1" applyAlignment="1" applyProtection="1">
      <alignment horizontal="center" vertical="center"/>
    </xf>
    <xf numFmtId="0" fontId="44" fillId="0" borderId="1" xfId="4" applyFont="1" applyFill="1" applyBorder="1" applyAlignment="1" applyProtection="1">
      <alignment horizontal="center" vertical="center"/>
    </xf>
    <xf numFmtId="0" fontId="0" fillId="0" borderId="0" xfId="0" applyFill="1" applyAlignment="1" applyProtection="1">
      <alignment vertical="center"/>
      <protection locked="0"/>
    </xf>
    <xf numFmtId="0" fontId="51" fillId="0" borderId="2" xfId="2" applyFont="1" applyFill="1" applyBorder="1" applyAlignment="1" applyProtection="1">
      <alignment vertical="center" wrapText="1"/>
      <protection locked="0"/>
    </xf>
    <xf numFmtId="0" fontId="51" fillId="0" borderId="3" xfId="2" applyFont="1" applyFill="1" applyBorder="1" applyAlignment="1" applyProtection="1">
      <alignment vertical="center" wrapText="1"/>
      <protection locked="0"/>
    </xf>
    <xf numFmtId="0" fontId="56" fillId="0" borderId="1" xfId="0" applyFont="1" applyBorder="1" applyAlignment="1" applyProtection="1">
      <alignment horizontal="center" vertical="center" wrapText="1"/>
      <protection locked="0"/>
    </xf>
    <xf numFmtId="0" fontId="56" fillId="0" borderId="2" xfId="0" applyFont="1" applyBorder="1" applyAlignment="1" applyProtection="1">
      <alignment horizontal="center" vertical="center" wrapText="1"/>
      <protection locked="0"/>
    </xf>
    <xf numFmtId="0" fontId="4" fillId="3" borderId="2" xfId="0" applyFont="1" applyFill="1" applyBorder="1" applyAlignment="1" applyProtection="1">
      <alignment horizontal="justify" vertical="center" wrapText="1"/>
      <protection locked="0"/>
    </xf>
    <xf numFmtId="0" fontId="56" fillId="0" borderId="3" xfId="0" applyFont="1" applyBorder="1" applyAlignment="1" applyProtection="1">
      <alignment horizontal="center" vertical="center" wrapText="1"/>
      <protection locked="0"/>
    </xf>
    <xf numFmtId="0" fontId="56" fillId="0" borderId="4" xfId="0" applyFont="1" applyBorder="1" applyAlignment="1" applyProtection="1">
      <alignment horizontal="center" vertical="center" wrapText="1"/>
      <protection locked="0"/>
    </xf>
    <xf numFmtId="14" fontId="16" fillId="0" borderId="2" xfId="0" quotePrefix="1" applyNumberFormat="1" applyFont="1" applyBorder="1" applyAlignment="1" applyProtection="1">
      <alignment horizontal="center" vertical="center" wrapText="1"/>
      <protection locked="0"/>
    </xf>
    <xf numFmtId="0" fontId="16" fillId="0" borderId="1" xfId="0" applyFont="1" applyBorder="1" applyAlignment="1" applyProtection="1">
      <alignment horizontal="center" vertical="center"/>
      <protection locked="0"/>
    </xf>
    <xf numFmtId="9" fontId="45" fillId="0" borderId="1" xfId="0" applyNumberFormat="1" applyFont="1" applyBorder="1" applyAlignment="1" applyProtection="1">
      <alignment horizontal="center" vertical="center" wrapText="1"/>
      <protection locked="0"/>
    </xf>
    <xf numFmtId="0" fontId="4" fillId="4" borderId="2" xfId="0" applyFont="1" applyFill="1" applyBorder="1" applyAlignment="1" applyProtection="1">
      <alignment horizontal="justify" vertical="center" wrapText="1"/>
      <protection locked="0"/>
    </xf>
    <xf numFmtId="9" fontId="59" fillId="0" borderId="2" xfId="0" applyNumberFormat="1" applyFont="1" applyBorder="1" applyAlignment="1" applyProtection="1">
      <alignment horizontal="center" vertical="center" wrapText="1"/>
      <protection locked="0"/>
    </xf>
    <xf numFmtId="9" fontId="45" fillId="0" borderId="2" xfId="0" applyNumberFormat="1" applyFont="1" applyBorder="1" applyAlignment="1" applyProtection="1">
      <alignment horizontal="center" vertical="center" wrapText="1"/>
      <protection locked="0"/>
    </xf>
    <xf numFmtId="0" fontId="4" fillId="0" borderId="0" xfId="0" applyFont="1" applyFill="1" applyBorder="1" applyAlignment="1" applyProtection="1">
      <alignment horizontal="center" vertical="center" wrapText="1"/>
      <protection locked="0"/>
    </xf>
    <xf numFmtId="0" fontId="4" fillId="0" borderId="0" xfId="0" applyFont="1" applyFill="1" applyBorder="1" applyAlignment="1" applyProtection="1">
      <alignment horizontal="justify" vertical="center" wrapText="1"/>
      <protection locked="0"/>
    </xf>
    <xf numFmtId="0" fontId="0" fillId="0" borderId="0" xfId="0" applyAlignment="1" applyProtection="1">
      <alignment horizontal="center" vertical="center"/>
      <protection locked="0"/>
    </xf>
    <xf numFmtId="0" fontId="24" fillId="0" borderId="0" xfId="4" applyNumberFormat="1" applyFont="1" applyFill="1" applyAlignment="1" applyProtection="1">
      <alignment vertical="top" wrapText="1"/>
      <protection locked="0"/>
    </xf>
    <xf numFmtId="0" fontId="44" fillId="0" borderId="0" xfId="4" applyNumberFormat="1" applyFont="1" applyFill="1" applyAlignment="1" applyProtection="1">
      <alignment horizontal="center" vertical="center"/>
      <protection locked="0"/>
    </xf>
    <xf numFmtId="0" fontId="44" fillId="0" borderId="0" xfId="4" applyNumberFormat="1" applyFont="1" applyFill="1" applyAlignment="1" applyProtection="1">
      <protection locked="0"/>
    </xf>
    <xf numFmtId="0" fontId="13" fillId="0" borderId="1" xfId="4" applyNumberFormat="1" applyFont="1" applyFill="1" applyBorder="1" applyAlignment="1" applyProtection="1">
      <alignment horizontal="center" vertical="center" wrapText="1"/>
      <protection locked="0"/>
    </xf>
    <xf numFmtId="0" fontId="13" fillId="0" borderId="1" xfId="4" applyFont="1" applyFill="1" applyBorder="1" applyAlignment="1" applyProtection="1">
      <alignment horizontal="center" vertical="center" wrapText="1"/>
      <protection locked="0"/>
    </xf>
    <xf numFmtId="0" fontId="14" fillId="0" borderId="5" xfId="4" quotePrefix="1" applyFont="1" applyFill="1" applyBorder="1" applyAlignment="1" applyProtection="1">
      <alignment horizontal="center" vertical="center"/>
      <protection locked="0"/>
    </xf>
    <xf numFmtId="0" fontId="14" fillId="0" borderId="5" xfId="1" applyFont="1" applyFill="1" applyBorder="1" applyAlignment="1" applyProtection="1">
      <alignment vertical="center"/>
      <protection locked="0"/>
    </xf>
    <xf numFmtId="0" fontId="24" fillId="0" borderId="5" xfId="1" applyFont="1" applyFill="1" applyBorder="1" applyAlignment="1" applyProtection="1">
      <alignment vertical="center"/>
      <protection locked="0"/>
    </xf>
    <xf numFmtId="0" fontId="41" fillId="0" borderId="5" xfId="3" applyNumberFormat="1" applyFont="1" applyFill="1" applyBorder="1" applyAlignment="1" applyProtection="1">
      <alignment horizontal="center" vertical="center"/>
      <protection locked="0"/>
    </xf>
    <xf numFmtId="0" fontId="14" fillId="0" borderId="1" xfId="0" applyFont="1" applyFill="1" applyBorder="1" applyAlignment="1" applyProtection="1">
      <alignment vertical="center" wrapText="1"/>
      <protection locked="0"/>
    </xf>
    <xf numFmtId="0" fontId="41" fillId="0" borderId="1" xfId="3" applyNumberFormat="1" applyFont="1" applyFill="1" applyBorder="1" applyAlignment="1" applyProtection="1">
      <alignment horizontal="center" vertical="center"/>
      <protection locked="0"/>
    </xf>
    <xf numFmtId="166" fontId="41" fillId="0" borderId="1" xfId="3" applyNumberFormat="1" applyFont="1" applyFill="1" applyBorder="1" applyAlignment="1" applyProtection="1">
      <alignment horizontal="center" vertical="center"/>
      <protection locked="0"/>
    </xf>
    <xf numFmtId="49" fontId="14" fillId="0" borderId="5" xfId="4" quotePrefix="1" applyNumberFormat="1" applyFont="1" applyFill="1" applyBorder="1" applyAlignment="1" applyProtection="1">
      <alignment horizontal="center" vertical="center"/>
      <protection locked="0"/>
    </xf>
    <xf numFmtId="0" fontId="14" fillId="0" borderId="5" xfId="2" applyFont="1" applyFill="1" applyBorder="1" applyAlignment="1" applyProtection="1">
      <alignment vertical="center"/>
      <protection locked="0"/>
    </xf>
    <xf numFmtId="0" fontId="24" fillId="0" borderId="5" xfId="2" applyFont="1" applyFill="1" applyBorder="1" applyAlignment="1" applyProtection="1">
      <alignment vertical="center" wrapText="1"/>
      <protection locked="0"/>
    </xf>
    <xf numFmtId="49" fontId="14" fillId="0" borderId="1" xfId="4" quotePrefix="1" applyNumberFormat="1" applyFont="1" applyFill="1" applyBorder="1" applyAlignment="1" applyProtection="1">
      <alignment horizontal="center" vertical="center"/>
      <protection locked="0"/>
    </xf>
    <xf numFmtId="0" fontId="14" fillId="0" borderId="1" xfId="2" applyFont="1" applyFill="1" applyBorder="1" applyAlignment="1" applyProtection="1">
      <alignment vertical="center" wrapText="1"/>
      <protection locked="0"/>
    </xf>
    <xf numFmtId="0" fontId="51" fillId="0" borderId="1" xfId="2" applyFont="1" applyFill="1" applyBorder="1" applyAlignment="1" applyProtection="1">
      <alignment vertical="center" wrapText="1"/>
      <protection locked="0"/>
    </xf>
    <xf numFmtId="166" fontId="41" fillId="0" borderId="1" xfId="3" applyNumberFormat="1" applyFont="1" applyFill="1" applyBorder="1" applyAlignment="1" applyProtection="1">
      <alignment horizontal="center" vertical="center" wrapText="1"/>
      <protection locked="0"/>
    </xf>
    <xf numFmtId="49" fontId="14" fillId="0" borderId="0" xfId="4" quotePrefix="1" applyNumberFormat="1" applyFont="1" applyFill="1" applyBorder="1" applyAlignment="1" applyProtection="1">
      <alignment horizontal="center" vertical="center"/>
      <protection locked="0"/>
    </xf>
    <xf numFmtId="0" fontId="14" fillId="0" borderId="0" xfId="2" applyFont="1" applyFill="1" applyBorder="1" applyAlignment="1" applyProtection="1">
      <alignment horizontal="center" vertical="center" wrapText="1"/>
      <protection locked="0"/>
    </xf>
    <xf numFmtId="0" fontId="51" fillId="0" borderId="0" xfId="2" applyFont="1" applyFill="1" applyBorder="1" applyAlignment="1" applyProtection="1">
      <alignment horizontal="center" vertical="center" wrapText="1"/>
      <protection locked="0"/>
    </xf>
    <xf numFmtId="0" fontId="41" fillId="0" borderId="0" xfId="3" applyNumberFormat="1" applyFont="1" applyFill="1" applyBorder="1" applyAlignment="1" applyProtection="1">
      <alignment horizontal="center" vertical="center"/>
      <protection locked="0"/>
    </xf>
    <xf numFmtId="0" fontId="14" fillId="0" borderId="0" xfId="0" applyFont="1" applyFill="1" applyBorder="1" applyAlignment="1" applyProtection="1">
      <alignment horizontal="justify" vertical="center" wrapText="1"/>
      <protection locked="0"/>
    </xf>
    <xf numFmtId="166" fontId="41" fillId="0" borderId="0" xfId="3" applyNumberFormat="1" applyFont="1" applyFill="1" applyBorder="1" applyAlignment="1" applyProtection="1">
      <alignment horizontal="center" vertical="center"/>
      <protection locked="0"/>
    </xf>
    <xf numFmtId="0" fontId="4" fillId="0" borderId="0" xfId="0" applyNumberFormat="1" applyFont="1" applyFill="1" applyBorder="1" applyAlignment="1" applyProtection="1">
      <alignment horizontal="justify" vertical="center" wrapText="1"/>
      <protection locked="0"/>
    </xf>
    <xf numFmtId="0" fontId="0" fillId="0" borderId="0" xfId="0" applyNumberFormat="1" applyProtection="1">
      <protection locked="0"/>
    </xf>
    <xf numFmtId="0" fontId="0" fillId="0" borderId="0" xfId="0" applyNumberFormat="1" applyAlignment="1" applyProtection="1">
      <alignment horizontal="center" vertical="center"/>
      <protection locked="0"/>
    </xf>
    <xf numFmtId="0" fontId="50" fillId="0" borderId="1" xfId="0" applyFont="1" applyFill="1" applyBorder="1" applyAlignment="1" applyProtection="1">
      <alignment horizontal="center" vertical="center" wrapText="1"/>
      <protection locked="0"/>
    </xf>
    <xf numFmtId="0" fontId="53" fillId="0" borderId="1" xfId="0" applyFont="1" applyFill="1" applyBorder="1" applyAlignment="1" applyProtection="1">
      <alignment horizontal="center" vertical="center" wrapText="1"/>
      <protection locked="0"/>
    </xf>
    <xf numFmtId="14" fontId="16" fillId="0" borderId="2" xfId="0" quotePrefix="1" applyNumberFormat="1" applyFont="1" applyBorder="1" applyAlignment="1" applyProtection="1">
      <alignment horizontal="center" vertical="center" wrapText="1"/>
      <protection locked="0"/>
    </xf>
    <xf numFmtId="0" fontId="56" fillId="0" borderId="3" xfId="0" applyFont="1" applyBorder="1" applyAlignment="1" applyProtection="1">
      <alignment horizontal="center" vertical="center" wrapText="1"/>
      <protection locked="0"/>
    </xf>
    <xf numFmtId="0" fontId="56" fillId="0" borderId="1" xfId="0" applyFont="1" applyBorder="1" applyAlignment="1" applyProtection="1">
      <alignment horizontal="center" vertical="center" wrapText="1"/>
      <protection locked="0"/>
    </xf>
    <xf numFmtId="0" fontId="56" fillId="2" borderId="3" xfId="0" applyFont="1" applyFill="1" applyBorder="1" applyAlignment="1" applyProtection="1">
      <alignment horizontal="center" vertical="center" wrapText="1"/>
      <protection locked="0"/>
    </xf>
    <xf numFmtId="0" fontId="56" fillId="2" borderId="4" xfId="0" applyFont="1" applyFill="1" applyBorder="1" applyAlignment="1" applyProtection="1">
      <alignment horizontal="center" vertical="center" wrapText="1"/>
      <protection locked="0"/>
    </xf>
    <xf numFmtId="9" fontId="57" fillId="0" borderId="1" xfId="0" applyNumberFormat="1" applyFont="1" applyBorder="1" applyAlignment="1">
      <alignment horizontal="center" vertical="center"/>
    </xf>
    <xf numFmtId="9" fontId="56" fillId="0" borderId="1" xfId="0" applyNumberFormat="1" applyFont="1" applyBorder="1" applyAlignment="1" applyProtection="1">
      <alignment horizontal="center" vertical="center" wrapText="1"/>
      <protection locked="0"/>
    </xf>
    <xf numFmtId="9" fontId="56" fillId="0" borderId="1" xfId="5" applyNumberFormat="1" applyFont="1" applyBorder="1" applyAlignment="1" applyProtection="1">
      <alignment horizontal="center" vertical="center" wrapText="1"/>
      <protection locked="0"/>
    </xf>
    <xf numFmtId="9" fontId="26" fillId="0" borderId="1" xfId="0" applyNumberFormat="1" applyFont="1" applyBorder="1" applyAlignment="1" applyProtection="1">
      <alignment horizontal="center" vertical="center" wrapText="1"/>
      <protection locked="0"/>
    </xf>
    <xf numFmtId="9" fontId="59" fillId="0" borderId="1" xfId="0" applyNumberFormat="1" applyFont="1" applyBorder="1" applyAlignment="1" applyProtection="1">
      <alignment horizontal="center" vertical="center" wrapText="1"/>
      <protection locked="0"/>
    </xf>
    <xf numFmtId="14" fontId="16" fillId="3" borderId="4" xfId="0" quotePrefix="1" applyNumberFormat="1" applyFont="1" applyFill="1" applyBorder="1" applyAlignment="1" applyProtection="1">
      <alignment horizontal="center" vertical="center" wrapText="1"/>
      <protection locked="0"/>
    </xf>
    <xf numFmtId="0" fontId="4" fillId="4" borderId="1" xfId="0" applyFont="1" applyFill="1" applyBorder="1" applyAlignment="1" applyProtection="1">
      <alignment horizontal="justify" vertical="center" wrapText="1"/>
      <protection locked="0"/>
    </xf>
    <xf numFmtId="9" fontId="57" fillId="0" borderId="1" xfId="6" applyFont="1" applyBorder="1" applyAlignment="1">
      <alignment horizontal="center" vertical="center"/>
    </xf>
    <xf numFmtId="0" fontId="16" fillId="4" borderId="1" xfId="0" applyFont="1" applyFill="1" applyBorder="1" applyAlignment="1" applyProtection="1">
      <alignment horizontal="center" vertical="center"/>
      <protection locked="0"/>
    </xf>
    <xf numFmtId="0" fontId="0" fillId="4" borderId="1" xfId="0" applyFill="1" applyBorder="1" applyProtection="1">
      <protection locked="0"/>
    </xf>
    <xf numFmtId="0" fontId="33" fillId="4" borderId="1" xfId="0" applyFont="1" applyFill="1" applyBorder="1" applyAlignment="1" applyProtection="1">
      <protection locked="0"/>
    </xf>
    <xf numFmtId="9" fontId="16" fillId="4" borderId="1" xfId="7" applyNumberFormat="1" applyFont="1" applyFill="1" applyBorder="1" applyAlignment="1" applyProtection="1">
      <alignment horizontal="center" vertical="center"/>
      <protection locked="0"/>
    </xf>
    <xf numFmtId="9" fontId="33" fillId="4" borderId="1" xfId="7" applyNumberFormat="1" applyFont="1" applyFill="1" applyBorder="1" applyAlignment="1" applyProtection="1">
      <alignment horizontal="center" vertical="center"/>
      <protection locked="0"/>
    </xf>
    <xf numFmtId="0" fontId="62" fillId="0" borderId="0" xfId="0" applyFont="1" applyBorder="1" applyAlignment="1" applyProtection="1">
      <alignment horizontal="right" vertical="center"/>
      <protection locked="0"/>
    </xf>
    <xf numFmtId="0" fontId="60" fillId="0" borderId="0" xfId="0" applyFont="1" applyAlignment="1" applyProtection="1">
      <alignment horizontal="center"/>
      <protection locked="0"/>
    </xf>
    <xf numFmtId="0" fontId="55" fillId="0" borderId="0" xfId="0" applyFont="1" applyAlignment="1" applyProtection="1">
      <alignment horizontal="center" vertical="center"/>
      <protection locked="0"/>
    </xf>
    <xf numFmtId="0" fontId="61" fillId="0" borderId="0" xfId="0" applyFont="1" applyAlignment="1" applyProtection="1">
      <alignment horizontal="center" vertical="center"/>
      <protection locked="0"/>
    </xf>
    <xf numFmtId="0" fontId="24" fillId="0" borderId="0" xfId="4" applyFont="1" applyFill="1" applyAlignment="1" applyProtection="1">
      <alignment horizontal="center" vertical="top" wrapText="1"/>
      <protection locked="0"/>
    </xf>
    <xf numFmtId="0" fontId="45" fillId="0" borderId="0" xfId="4" applyFont="1" applyFill="1" applyAlignment="1" applyProtection="1">
      <alignment horizontal="center"/>
      <protection locked="0"/>
    </xf>
    <xf numFmtId="0" fontId="46" fillId="0" borderId="8" xfId="4" applyFont="1" applyFill="1" applyBorder="1" applyAlignment="1" applyProtection="1">
      <alignment horizontal="center"/>
      <protection locked="0"/>
    </xf>
    <xf numFmtId="0" fontId="13" fillId="0" borderId="1" xfId="4" applyFont="1" applyFill="1" applyBorder="1" applyAlignment="1" applyProtection="1">
      <alignment horizontal="center" vertical="center"/>
      <protection locked="0"/>
    </xf>
    <xf numFmtId="0" fontId="13" fillId="0" borderId="5" xfId="4" applyFont="1" applyFill="1" applyBorder="1" applyAlignment="1" applyProtection="1">
      <alignment horizontal="center" vertical="center"/>
      <protection locked="0"/>
    </xf>
    <xf numFmtId="0" fontId="13" fillId="0" borderId="9" xfId="4" applyFont="1" applyFill="1" applyBorder="1" applyAlignment="1" applyProtection="1">
      <alignment horizontal="center" vertical="center"/>
      <protection locked="0"/>
    </xf>
    <xf numFmtId="0" fontId="26" fillId="0" borderId="5" xfId="4" applyFont="1" applyFill="1" applyBorder="1" applyAlignment="1" applyProtection="1">
      <alignment horizontal="center" vertical="center" wrapText="1"/>
      <protection locked="0"/>
    </xf>
    <xf numFmtId="0" fontId="26" fillId="0" borderId="9" xfId="4" applyFont="1" applyFill="1" applyBorder="1" applyAlignment="1" applyProtection="1">
      <alignment horizontal="center" vertical="center" wrapText="1"/>
      <protection locked="0"/>
    </xf>
    <xf numFmtId="0" fontId="13" fillId="0" borderId="1" xfId="4" applyFont="1" applyFill="1" applyBorder="1" applyAlignment="1" applyProtection="1">
      <alignment horizontal="center" vertical="center" wrapText="1"/>
      <protection locked="0"/>
    </xf>
    <xf numFmtId="0" fontId="4" fillId="4" borderId="1" xfId="0" applyFont="1" applyFill="1" applyBorder="1" applyAlignment="1" applyProtection="1">
      <alignment horizontal="center" vertical="center" wrapText="1"/>
      <protection locked="0"/>
    </xf>
    <xf numFmtId="0" fontId="16" fillId="4" borderId="1" xfId="0" applyFont="1" applyFill="1" applyBorder="1" applyAlignment="1" applyProtection="1">
      <alignment horizontal="center" vertical="center"/>
      <protection locked="0"/>
    </xf>
    <xf numFmtId="0" fontId="4" fillId="4" borderId="1" xfId="0" applyFont="1" applyFill="1" applyBorder="1" applyAlignment="1" applyProtection="1">
      <alignment horizontal="justify" vertical="center" wrapText="1"/>
      <protection locked="0"/>
    </xf>
    <xf numFmtId="0" fontId="4" fillId="3" borderId="1" xfId="0" applyFont="1" applyFill="1" applyBorder="1" applyAlignment="1" applyProtection="1">
      <alignment horizontal="justify" vertical="center" wrapText="1"/>
      <protection locked="0"/>
    </xf>
    <xf numFmtId="0" fontId="56" fillId="0" borderId="3" xfId="0" applyFont="1" applyBorder="1" applyAlignment="1" applyProtection="1">
      <alignment horizontal="center" vertical="center" wrapText="1"/>
      <protection locked="0"/>
    </xf>
    <xf numFmtId="0" fontId="56" fillId="0" borderId="4" xfId="0" applyFont="1" applyBorder="1" applyAlignment="1" applyProtection="1">
      <alignment horizontal="center" vertical="center" wrapText="1"/>
      <protection locked="0"/>
    </xf>
    <xf numFmtId="0" fontId="4" fillId="3" borderId="2" xfId="0" applyFont="1" applyFill="1" applyBorder="1" applyAlignment="1" applyProtection="1">
      <alignment horizontal="left" vertical="center" wrapText="1"/>
      <protection locked="0"/>
    </xf>
    <xf numFmtId="0" fontId="4" fillId="3" borderId="3" xfId="0" applyFont="1" applyFill="1" applyBorder="1" applyAlignment="1" applyProtection="1">
      <alignment horizontal="left" vertical="center" wrapText="1"/>
      <protection locked="0"/>
    </xf>
    <xf numFmtId="0" fontId="4" fillId="3" borderId="4" xfId="0" applyFont="1" applyFill="1" applyBorder="1" applyAlignment="1" applyProtection="1">
      <alignment horizontal="left" vertical="center" wrapText="1"/>
      <protection locked="0"/>
    </xf>
    <xf numFmtId="0" fontId="4" fillId="0" borderId="5" xfId="0" applyFont="1" applyFill="1" applyBorder="1" applyAlignment="1" applyProtection="1">
      <alignment horizontal="center" vertical="center" wrapText="1"/>
      <protection locked="0"/>
    </xf>
    <xf numFmtId="0" fontId="4" fillId="0" borderId="9" xfId="0" applyFont="1" applyFill="1" applyBorder="1" applyAlignment="1" applyProtection="1">
      <alignment horizontal="center" vertical="center" wrapText="1"/>
      <protection locked="0"/>
    </xf>
    <xf numFmtId="0" fontId="4" fillId="0" borderId="6" xfId="0" applyFont="1" applyFill="1" applyBorder="1" applyAlignment="1" applyProtection="1">
      <alignment horizontal="center" vertical="center" wrapText="1"/>
      <protection locked="0"/>
    </xf>
    <xf numFmtId="0" fontId="38" fillId="0" borderId="0" xfId="0" applyFont="1" applyAlignment="1" applyProtection="1">
      <alignment horizontal="center" vertical="center"/>
      <protection locked="0"/>
    </xf>
    <xf numFmtId="0" fontId="56" fillId="2" borderId="3" xfId="0" applyFont="1" applyFill="1" applyBorder="1" applyAlignment="1" applyProtection="1">
      <alignment horizontal="center" vertical="center" wrapText="1"/>
      <protection locked="0"/>
    </xf>
    <xf numFmtId="0" fontId="56" fillId="2" borderId="4" xfId="0" applyFont="1" applyFill="1" applyBorder="1" applyAlignment="1" applyProtection="1">
      <alignment horizontal="center" vertical="center" wrapText="1"/>
      <protection locked="0"/>
    </xf>
    <xf numFmtId="0" fontId="3" fillId="4" borderId="1" xfId="0" applyFont="1" applyFill="1" applyBorder="1" applyAlignment="1" applyProtection="1">
      <alignment horizontal="justify" vertical="center" wrapText="1"/>
      <protection locked="0"/>
    </xf>
    <xf numFmtId="0" fontId="56" fillId="0" borderId="2" xfId="0" applyFont="1" applyBorder="1" applyAlignment="1" applyProtection="1">
      <alignment horizontal="center" vertical="center" wrapText="1"/>
      <protection locked="0"/>
    </xf>
    <xf numFmtId="0" fontId="49" fillId="0" borderId="1" xfId="3" applyFont="1" applyFill="1" applyBorder="1" applyAlignment="1" applyProtection="1">
      <alignment horizontal="center" vertical="center" wrapText="1"/>
      <protection locked="0"/>
    </xf>
    <xf numFmtId="0" fontId="13" fillId="0" borderId="7" xfId="4" applyFont="1" applyFill="1" applyBorder="1" applyAlignment="1" applyProtection="1">
      <alignment horizontal="justify" vertical="center"/>
      <protection locked="0"/>
    </xf>
    <xf numFmtId="0" fontId="55" fillId="0" borderId="0" xfId="0" applyFont="1" applyAlignment="1" applyProtection="1">
      <alignment horizontal="center"/>
      <protection locked="0"/>
    </xf>
    <xf numFmtId="0" fontId="3" fillId="3" borderId="1" xfId="0" applyFont="1" applyFill="1" applyBorder="1" applyAlignment="1" applyProtection="1">
      <alignment horizontal="justify" vertical="center" wrapText="1"/>
      <protection locked="0"/>
    </xf>
    <xf numFmtId="0" fontId="3" fillId="0" borderId="1" xfId="0" applyFont="1" applyFill="1" applyBorder="1" applyAlignment="1" applyProtection="1">
      <alignment horizontal="center" vertical="center" wrapText="1"/>
      <protection locked="0"/>
    </xf>
    <xf numFmtId="0" fontId="44" fillId="0" borderId="5" xfId="4" applyFont="1" applyFill="1" applyBorder="1" applyAlignment="1" applyProtection="1">
      <alignment horizontal="center" vertical="center"/>
      <protection locked="0"/>
    </xf>
    <xf numFmtId="0" fontId="44" fillId="0" borderId="9" xfId="4" applyFont="1" applyFill="1" applyBorder="1" applyAlignment="1" applyProtection="1">
      <alignment horizontal="center" vertical="center"/>
      <protection locked="0"/>
    </xf>
    <xf numFmtId="0" fontId="44" fillId="0" borderId="6" xfId="4" applyFont="1" applyFill="1" applyBorder="1" applyAlignment="1" applyProtection="1">
      <alignment horizontal="center" vertical="center"/>
      <protection locked="0"/>
    </xf>
    <xf numFmtId="0" fontId="44" fillId="0" borderId="5" xfId="4" applyFont="1" applyFill="1" applyBorder="1" applyAlignment="1" applyProtection="1">
      <alignment horizontal="center" vertical="center" wrapText="1"/>
      <protection locked="0"/>
    </xf>
    <xf numFmtId="0" fontId="44" fillId="0" borderId="9" xfId="4" applyFont="1" applyFill="1" applyBorder="1" applyAlignment="1" applyProtection="1">
      <alignment horizontal="center" vertical="center" wrapText="1"/>
      <protection locked="0"/>
    </xf>
    <xf numFmtId="0" fontId="44" fillId="0" borderId="6" xfId="4" applyFont="1" applyFill="1" applyBorder="1" applyAlignment="1" applyProtection="1">
      <alignment horizontal="center" vertical="center" wrapText="1"/>
      <protection locked="0"/>
    </xf>
    <xf numFmtId="0" fontId="44" fillId="0" borderId="2" xfId="4" applyFont="1" applyFill="1" applyBorder="1" applyAlignment="1" applyProtection="1">
      <alignment horizontal="center" vertical="center" wrapText="1"/>
      <protection locked="0"/>
    </xf>
    <xf numFmtId="0" fontId="44" fillId="0" borderId="3" xfId="4" applyFont="1" applyFill="1" applyBorder="1" applyAlignment="1" applyProtection="1">
      <alignment horizontal="center" vertical="center" wrapText="1"/>
      <protection locked="0"/>
    </xf>
    <xf numFmtId="0" fontId="44" fillId="0" borderId="4" xfId="4" applyFont="1" applyFill="1" applyBorder="1" applyAlignment="1" applyProtection="1">
      <alignment horizontal="center" vertical="center" wrapText="1"/>
      <protection locked="0"/>
    </xf>
    <xf numFmtId="0" fontId="47" fillId="0" borderId="5" xfId="3" applyFont="1" applyFill="1" applyBorder="1" applyAlignment="1" applyProtection="1">
      <alignment horizontal="center" vertical="center" wrapText="1"/>
      <protection locked="0"/>
    </xf>
    <xf numFmtId="0" fontId="47" fillId="0" borderId="9" xfId="3" applyFont="1" applyFill="1" applyBorder="1" applyAlignment="1" applyProtection="1">
      <alignment horizontal="center" vertical="center" wrapText="1"/>
      <protection locked="0"/>
    </xf>
    <xf numFmtId="0" fontId="47" fillId="0" borderId="6" xfId="3" applyFont="1" applyFill="1" applyBorder="1" applyAlignment="1" applyProtection="1">
      <alignment horizontal="center" vertical="center" wrapText="1"/>
      <protection locked="0"/>
    </xf>
    <xf numFmtId="0" fontId="44" fillId="0" borderId="1" xfId="4" applyFont="1" applyFill="1" applyBorder="1" applyAlignment="1" applyProtection="1">
      <alignment horizontal="center" vertical="center" wrapText="1"/>
      <protection locked="0"/>
    </xf>
    <xf numFmtId="0" fontId="4" fillId="3" borderId="2" xfId="0" applyFont="1" applyFill="1" applyBorder="1" applyAlignment="1" applyProtection="1">
      <alignment horizontal="center" vertical="center" wrapText="1"/>
      <protection locked="0"/>
    </xf>
    <xf numFmtId="0" fontId="4" fillId="3" borderId="4" xfId="0" applyFont="1" applyFill="1" applyBorder="1" applyAlignment="1" applyProtection="1">
      <alignment horizontal="center" vertical="center" wrapText="1"/>
      <protection locked="0"/>
    </xf>
    <xf numFmtId="0" fontId="33" fillId="4" borderId="3" xfId="0" applyFont="1" applyFill="1" applyBorder="1" applyAlignment="1" applyProtection="1">
      <alignment horizontal="center"/>
      <protection locked="0"/>
    </xf>
    <xf numFmtId="0" fontId="33" fillId="4" borderId="4" xfId="0" applyFont="1" applyFill="1" applyBorder="1" applyAlignment="1" applyProtection="1">
      <alignment horizontal="center"/>
      <protection locked="0"/>
    </xf>
    <xf numFmtId="166" fontId="52" fillId="0" borderId="2" xfId="3" applyNumberFormat="1" applyFont="1" applyFill="1" applyBorder="1" applyAlignment="1" applyProtection="1">
      <alignment horizontal="center" vertical="center"/>
      <protection locked="0"/>
    </xf>
    <xf numFmtId="166" fontId="52" fillId="0" borderId="4" xfId="3" applyNumberFormat="1" applyFont="1" applyFill="1" applyBorder="1" applyAlignment="1" applyProtection="1">
      <alignment horizontal="center" vertical="center"/>
      <protection locked="0"/>
    </xf>
    <xf numFmtId="0" fontId="31" fillId="0" borderId="2" xfId="0" quotePrefix="1" applyFont="1" applyBorder="1" applyAlignment="1" applyProtection="1">
      <alignment horizontal="center" vertical="center" wrapText="1"/>
      <protection locked="0"/>
    </xf>
    <xf numFmtId="0" fontId="31" fillId="0" borderId="4" xfId="0" quotePrefix="1" applyFont="1" applyBorder="1" applyAlignment="1" applyProtection="1">
      <alignment horizontal="center" vertical="center" wrapText="1"/>
      <protection locked="0"/>
    </xf>
    <xf numFmtId="0" fontId="38" fillId="2" borderId="2" xfId="0" applyFont="1" applyFill="1" applyBorder="1" applyAlignment="1" applyProtection="1">
      <alignment horizontal="left" vertical="center" wrapText="1"/>
      <protection locked="0"/>
    </xf>
    <xf numFmtId="0" fontId="38" fillId="2" borderId="4" xfId="0" applyFont="1" applyFill="1" applyBorder="1" applyAlignment="1" applyProtection="1">
      <alignment horizontal="left" vertical="center" wrapText="1"/>
      <protection locked="0"/>
    </xf>
    <xf numFmtId="0" fontId="21" fillId="0" borderId="7" xfId="0" applyFont="1" applyBorder="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8"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0" fontId="3" fillId="0" borderId="6" xfId="0"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6" fillId="0" borderId="2" xfId="0" applyFont="1" applyBorder="1" applyAlignment="1" applyProtection="1">
      <alignment horizontal="center" vertical="center" wrapText="1"/>
      <protection locked="0"/>
    </xf>
    <xf numFmtId="0" fontId="6" fillId="0" borderId="3" xfId="0" applyFont="1" applyBorder="1" applyAlignment="1" applyProtection="1">
      <alignment horizontal="center" vertical="center" wrapText="1"/>
      <protection locked="0"/>
    </xf>
    <xf numFmtId="0" fontId="6" fillId="0" borderId="4" xfId="0" applyFont="1" applyBorder="1" applyAlignment="1" applyProtection="1">
      <alignment horizontal="center" vertical="center" wrapText="1"/>
      <protection locked="0"/>
    </xf>
    <xf numFmtId="0" fontId="8" fillId="0" borderId="0" xfId="0" applyFont="1" applyAlignment="1" applyProtection="1">
      <alignment horizontal="justify" vertical="center" wrapText="1"/>
      <protection locked="0"/>
    </xf>
    <xf numFmtId="0" fontId="3" fillId="0" borderId="0" xfId="0" applyFont="1" applyFill="1" applyAlignment="1" applyProtection="1">
      <alignment horizontal="center" vertical="top" wrapText="1"/>
      <protection locked="0"/>
    </xf>
    <xf numFmtId="0" fontId="3" fillId="0" borderId="0" xfId="0" applyFont="1" applyFill="1" applyAlignment="1" applyProtection="1">
      <alignment horizontal="center" vertical="center" wrapText="1"/>
      <protection locked="0"/>
    </xf>
    <xf numFmtId="0" fontId="6" fillId="0" borderId="0" xfId="0" quotePrefix="1" applyFont="1" applyFill="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4" fillId="0" borderId="2" xfId="0" applyFont="1" applyFill="1" applyBorder="1" applyAlignment="1" applyProtection="1">
      <alignment horizontal="justify" vertical="center" wrapText="1"/>
      <protection locked="0"/>
    </xf>
    <xf numFmtId="0" fontId="14" fillId="0" borderId="3" xfId="0" applyFont="1" applyFill="1" applyBorder="1" applyAlignment="1" applyProtection="1">
      <alignment horizontal="justify" vertical="center" wrapText="1"/>
      <protection locked="0"/>
    </xf>
    <xf numFmtId="0" fontId="14" fillId="0" borderId="4" xfId="0" applyFont="1" applyFill="1" applyBorder="1" applyAlignment="1" applyProtection="1">
      <alignment horizontal="justify" vertical="center" wrapText="1"/>
      <protection locked="0"/>
    </xf>
    <xf numFmtId="0" fontId="9" fillId="0" borderId="2" xfId="0" quotePrefix="1"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justify" vertical="center" wrapText="1"/>
      <protection locked="0"/>
    </xf>
    <xf numFmtId="0" fontId="10" fillId="0" borderId="2" xfId="0" applyFont="1" applyFill="1" applyBorder="1" applyAlignment="1" applyProtection="1">
      <alignment horizontal="justify" vertical="center" wrapText="1"/>
      <protection locked="0"/>
    </xf>
    <xf numFmtId="0" fontId="10" fillId="0" borderId="3" xfId="0" applyFont="1" applyFill="1" applyBorder="1" applyAlignment="1" applyProtection="1">
      <alignment horizontal="justify" vertical="center" wrapText="1"/>
      <protection locked="0"/>
    </xf>
    <xf numFmtId="0" fontId="10" fillId="0" borderId="4" xfId="0" applyFont="1" applyFill="1" applyBorder="1" applyAlignment="1" applyProtection="1">
      <alignment horizontal="justify" vertical="center" wrapText="1"/>
      <protection locked="0"/>
    </xf>
    <xf numFmtId="0" fontId="10" fillId="0" borderId="2" xfId="0" applyFont="1" applyFill="1" applyBorder="1" applyAlignment="1" applyProtection="1">
      <alignment horizontal="left" vertical="center" wrapText="1"/>
      <protection locked="0"/>
    </xf>
    <xf numFmtId="0" fontId="10" fillId="0" borderId="3" xfId="0" applyFont="1" applyFill="1" applyBorder="1" applyAlignment="1" applyProtection="1">
      <alignment horizontal="left" vertical="center" wrapText="1"/>
      <protection locked="0"/>
    </xf>
    <xf numFmtId="0" fontId="10" fillId="0" borderId="4" xfId="0" applyFont="1" applyFill="1" applyBorder="1" applyAlignment="1" applyProtection="1">
      <alignment horizontal="left" vertical="center" wrapText="1"/>
      <protection locked="0"/>
    </xf>
    <xf numFmtId="0" fontId="14" fillId="0" borderId="1" xfId="0" applyFont="1" applyFill="1" applyBorder="1" applyAlignment="1" applyProtection="1">
      <alignment horizontal="justify" vertical="center" wrapText="1"/>
      <protection locked="0"/>
    </xf>
    <xf numFmtId="0" fontId="4" fillId="0" borderId="2" xfId="0" applyFont="1" applyFill="1" applyBorder="1" applyAlignment="1" applyProtection="1">
      <alignment horizontal="justify" vertical="center" wrapText="1"/>
      <protection locked="0"/>
    </xf>
    <xf numFmtId="0" fontId="4" fillId="0" borderId="3" xfId="0" applyFont="1" applyFill="1" applyBorder="1" applyAlignment="1" applyProtection="1">
      <alignment horizontal="justify" vertical="center" wrapText="1"/>
      <protection locked="0"/>
    </xf>
    <xf numFmtId="0" fontId="4" fillId="0" borderId="4" xfId="0" applyFont="1" applyFill="1" applyBorder="1" applyAlignment="1" applyProtection="1">
      <alignment horizontal="justify" vertical="center" wrapText="1"/>
      <protection locked="0"/>
    </xf>
    <xf numFmtId="0" fontId="6" fillId="0" borderId="0" xfId="0" applyFont="1" applyFill="1" applyAlignment="1" applyProtection="1">
      <alignment horizontal="center" vertical="center"/>
      <protection locked="0"/>
    </xf>
    <xf numFmtId="0" fontId="3" fillId="0" borderId="2"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wrapText="1"/>
      <protection locked="0"/>
    </xf>
    <xf numFmtId="0" fontId="8" fillId="0" borderId="0"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left" vertical="center" wrapText="1"/>
      <protection locked="0"/>
    </xf>
    <xf numFmtId="0" fontId="21" fillId="0" borderId="0" xfId="0" applyFont="1" applyFill="1" applyAlignment="1" applyProtection="1">
      <alignment horizontal="center" vertical="center" wrapText="1"/>
      <protection locked="0"/>
    </xf>
    <xf numFmtId="0" fontId="1" fillId="0" borderId="0" xfId="0" applyFont="1" applyFill="1" applyBorder="1" applyAlignment="1" applyProtection="1">
      <alignment horizontal="justify" vertical="center" wrapText="1"/>
      <protection locked="0"/>
    </xf>
    <xf numFmtId="0" fontId="8" fillId="0" borderId="0" xfId="0" applyFont="1" applyFill="1" applyAlignment="1" applyProtection="1">
      <alignment horizontal="justify" vertical="center" wrapText="1"/>
      <protection locked="0"/>
    </xf>
    <xf numFmtId="14" fontId="4" fillId="3" borderId="2" xfId="0" applyNumberFormat="1" applyFont="1" applyFill="1" applyBorder="1" applyAlignment="1" applyProtection="1">
      <alignment horizontal="center" vertical="center" wrapText="1"/>
      <protection locked="0"/>
    </xf>
    <xf numFmtId="14" fontId="4" fillId="4" borderId="1" xfId="0" applyNumberFormat="1" applyFont="1" applyFill="1" applyBorder="1" applyAlignment="1" applyProtection="1">
      <alignment horizontal="center" vertical="center" wrapText="1"/>
      <protection locked="0"/>
    </xf>
    <xf numFmtId="14" fontId="0" fillId="4" borderId="2" xfId="0" applyNumberFormat="1" applyFill="1" applyBorder="1" applyAlignment="1" applyProtection="1">
      <alignment horizontal="center" vertical="center"/>
      <protection locked="0"/>
    </xf>
    <xf numFmtId="0" fontId="0" fillId="4" borderId="4" xfId="0" applyFill="1" applyBorder="1" applyAlignment="1" applyProtection="1">
      <alignment horizontal="center" vertical="center"/>
      <protection locked="0"/>
    </xf>
  </cellXfs>
  <cellStyles count="8">
    <cellStyle name="Comma" xfId="7" builtinId="3"/>
    <cellStyle name="Comma 2" xfId="5"/>
    <cellStyle name="Normal" xfId="0" builtinId="0"/>
    <cellStyle name="Normal 2" xfId="3"/>
    <cellStyle name="Normal 3" xfId="4"/>
    <cellStyle name="Normal_CHAMCONG" xfId="1"/>
    <cellStyle name="Normal_LGTTCOM" xfId="2"/>
    <cellStyle name="Percent" xfId="6"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598714</xdr:colOff>
      <xdr:row>2</xdr:row>
      <xdr:rowOff>40821</xdr:rowOff>
    </xdr:from>
    <xdr:to>
      <xdr:col>2</xdr:col>
      <xdr:colOff>421821</xdr:colOff>
      <xdr:row>2</xdr:row>
      <xdr:rowOff>40821</xdr:rowOff>
    </xdr:to>
    <xdr:cxnSp macro="">
      <xdr:nvCxnSpPr>
        <xdr:cNvPr id="2" name="Straight Connector 1">
          <a:extLst>
            <a:ext uri="{FF2B5EF4-FFF2-40B4-BE49-F238E27FC236}"/>
          </a:extLst>
        </xdr:cNvPr>
        <xdr:cNvCxnSpPr/>
      </xdr:nvCxnSpPr>
      <xdr:spPr>
        <a:xfrm>
          <a:off x="970189" y="764721"/>
          <a:ext cx="966107"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462643</xdr:colOff>
      <xdr:row>2</xdr:row>
      <xdr:rowOff>0</xdr:rowOff>
    </xdr:from>
    <xdr:to>
      <xdr:col>14</xdr:col>
      <xdr:colOff>394607</xdr:colOff>
      <xdr:row>2</xdr:row>
      <xdr:rowOff>13607</xdr:rowOff>
    </xdr:to>
    <xdr:cxnSp macro="">
      <xdr:nvCxnSpPr>
        <xdr:cNvPr id="3" name="Straight Connector 2"/>
        <xdr:cNvCxnSpPr/>
      </xdr:nvCxnSpPr>
      <xdr:spPr>
        <a:xfrm>
          <a:off x="6644368" y="723900"/>
          <a:ext cx="2189389" cy="1360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xdr:cNvCxnSpPr/>
      </xdr:nvCxnSpPr>
      <xdr:spPr>
        <a:xfrm flipV="1">
          <a:off x="1119496" y="850899"/>
          <a:ext cx="8137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647866</xdr:colOff>
      <xdr:row>1</xdr:row>
      <xdr:rowOff>438150</xdr:rowOff>
    </xdr:from>
    <xdr:to>
      <xdr:col>6</xdr:col>
      <xdr:colOff>38479</xdr:colOff>
      <xdr:row>1</xdr:row>
      <xdr:rowOff>447677</xdr:rowOff>
    </xdr:to>
    <xdr:cxnSp macro="">
      <xdr:nvCxnSpPr>
        <xdr:cNvPr id="3" name="Straight Connector 2"/>
        <xdr:cNvCxnSpPr/>
      </xdr:nvCxnSpPr>
      <xdr:spPr>
        <a:xfrm flipV="1">
          <a:off x="3724441" y="638175"/>
          <a:ext cx="1962363" cy="95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xdr:cNvCxnSpPr/>
      </xdr:nvCxnSpPr>
      <xdr:spPr>
        <a:xfrm flipV="1">
          <a:off x="1119496" y="850899"/>
          <a:ext cx="8137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xdr:cNvCxnSpPr/>
      </xdr:nvCxnSpPr>
      <xdr:spPr>
        <a:xfrm flipV="1">
          <a:off x="3807018" y="601649"/>
          <a:ext cx="1720784"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xdr:cNvCxnSpPr/>
      </xdr:nvCxnSpPr>
      <xdr:spPr>
        <a:xfrm flipV="1">
          <a:off x="1119496" y="850899"/>
          <a:ext cx="8137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xdr:cNvCxnSpPr/>
      </xdr:nvCxnSpPr>
      <xdr:spPr>
        <a:xfrm flipV="1">
          <a:off x="3807018" y="601649"/>
          <a:ext cx="1720784"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YTE2/Documents/Zalo%20Received%20Files/M&#7851;u%20&#273;&#417;n%20v&#7883;%20&#273;&#225;nhgi&#225;%20qu&#237;%20II-2020%2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ẫu 4A"/>
      <sheetName val="KL CV 10%"/>
      <sheetName val="TỔNG ĐIỂM CỘNG-TRỪ"/>
      <sheetName val="Mẫu 2B-VCQL- C Uyên"/>
      <sheetName val="Mẫu 2D-NV-Lan anh"/>
      <sheetName val="Mẫu 2D-NV-Huyền"/>
      <sheetName val="Sheet1"/>
    </sheetNames>
    <sheetDataSet>
      <sheetData sheetId="0" refreshError="1"/>
      <sheetData sheetId="1" refreshError="1"/>
      <sheetData sheetId="2">
        <row r="7">
          <cell r="F7">
            <v>0</v>
          </cell>
        </row>
      </sheetData>
      <sheetData sheetId="3" refreshError="1"/>
      <sheetData sheetId="4" refreshError="1"/>
      <sheetData sheetId="5" refreshError="1"/>
      <sheetData sheetId="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16"/>
  <sheetViews>
    <sheetView zoomScale="85" zoomScaleNormal="85" workbookViewId="0">
      <selection activeCell="K8" sqref="K8"/>
    </sheetView>
  </sheetViews>
  <sheetFormatPr defaultRowHeight="15" x14ac:dyDescent="0.25"/>
  <cols>
    <col min="1" max="1" width="5.28515625" style="85" customWidth="1"/>
    <col min="2" max="2" width="23.7109375" style="85" customWidth="1"/>
    <col min="3" max="3" width="17.140625" style="87" customWidth="1"/>
    <col min="4" max="4" width="8.28515625" style="139" customWidth="1"/>
    <col min="5" max="5" width="41.5703125" style="85" customWidth="1"/>
    <col min="6" max="6" width="10.5703125" style="140" customWidth="1"/>
    <col min="7" max="7" width="36.5703125" style="112" customWidth="1"/>
    <col min="8" max="256" width="9.140625" style="85"/>
    <col min="257" max="257" width="5.28515625" style="85" customWidth="1"/>
    <col min="258" max="258" width="23.7109375" style="85" customWidth="1"/>
    <col min="259" max="259" width="17.140625" style="85" customWidth="1"/>
    <col min="260" max="260" width="8.28515625" style="85" customWidth="1"/>
    <col min="261" max="261" width="41.5703125" style="85" customWidth="1"/>
    <col min="262" max="262" width="10.5703125" style="85" customWidth="1"/>
    <col min="263" max="263" width="36.5703125" style="85" customWidth="1"/>
    <col min="264" max="512" width="9.140625" style="85"/>
    <col min="513" max="513" width="5.28515625" style="85" customWidth="1"/>
    <col min="514" max="514" width="23.7109375" style="85" customWidth="1"/>
    <col min="515" max="515" width="17.140625" style="85" customWidth="1"/>
    <col min="516" max="516" width="8.28515625" style="85" customWidth="1"/>
    <col min="517" max="517" width="41.5703125" style="85" customWidth="1"/>
    <col min="518" max="518" width="10.5703125" style="85" customWidth="1"/>
    <col min="519" max="519" width="36.5703125" style="85" customWidth="1"/>
    <col min="520" max="768" width="9.140625" style="85"/>
    <col min="769" max="769" width="5.28515625" style="85" customWidth="1"/>
    <col min="770" max="770" width="23.7109375" style="85" customWidth="1"/>
    <col min="771" max="771" width="17.140625" style="85" customWidth="1"/>
    <col min="772" max="772" width="8.28515625" style="85" customWidth="1"/>
    <col min="773" max="773" width="41.5703125" style="85" customWidth="1"/>
    <col min="774" max="774" width="10.5703125" style="85" customWidth="1"/>
    <col min="775" max="775" width="36.5703125" style="85" customWidth="1"/>
    <col min="776" max="1024" width="9.140625" style="85"/>
    <col min="1025" max="1025" width="5.28515625" style="85" customWidth="1"/>
    <col min="1026" max="1026" width="23.7109375" style="85" customWidth="1"/>
    <col min="1027" max="1027" width="17.140625" style="85" customWidth="1"/>
    <col min="1028" max="1028" width="8.28515625" style="85" customWidth="1"/>
    <col min="1029" max="1029" width="41.5703125" style="85" customWidth="1"/>
    <col min="1030" max="1030" width="10.5703125" style="85" customWidth="1"/>
    <col min="1031" max="1031" width="36.5703125" style="85" customWidth="1"/>
    <col min="1032" max="1280" width="9.140625" style="85"/>
    <col min="1281" max="1281" width="5.28515625" style="85" customWidth="1"/>
    <col min="1282" max="1282" width="23.7109375" style="85" customWidth="1"/>
    <col min="1283" max="1283" width="17.140625" style="85" customWidth="1"/>
    <col min="1284" max="1284" width="8.28515625" style="85" customWidth="1"/>
    <col min="1285" max="1285" width="41.5703125" style="85" customWidth="1"/>
    <col min="1286" max="1286" width="10.5703125" style="85" customWidth="1"/>
    <col min="1287" max="1287" width="36.5703125" style="85" customWidth="1"/>
    <col min="1288" max="1536" width="9.140625" style="85"/>
    <col min="1537" max="1537" width="5.28515625" style="85" customWidth="1"/>
    <col min="1538" max="1538" width="23.7109375" style="85" customWidth="1"/>
    <col min="1539" max="1539" width="17.140625" style="85" customWidth="1"/>
    <col min="1540" max="1540" width="8.28515625" style="85" customWidth="1"/>
    <col min="1541" max="1541" width="41.5703125" style="85" customWidth="1"/>
    <col min="1542" max="1542" width="10.5703125" style="85" customWidth="1"/>
    <col min="1543" max="1543" width="36.5703125" style="85" customWidth="1"/>
    <col min="1544" max="1792" width="9.140625" style="85"/>
    <col min="1793" max="1793" width="5.28515625" style="85" customWidth="1"/>
    <col min="1794" max="1794" width="23.7109375" style="85" customWidth="1"/>
    <col min="1795" max="1795" width="17.140625" style="85" customWidth="1"/>
    <col min="1796" max="1796" width="8.28515625" style="85" customWidth="1"/>
    <col min="1797" max="1797" width="41.5703125" style="85" customWidth="1"/>
    <col min="1798" max="1798" width="10.5703125" style="85" customWidth="1"/>
    <col min="1799" max="1799" width="36.5703125" style="85" customWidth="1"/>
    <col min="1800" max="2048" width="9.140625" style="85"/>
    <col min="2049" max="2049" width="5.28515625" style="85" customWidth="1"/>
    <col min="2050" max="2050" width="23.7109375" style="85" customWidth="1"/>
    <col min="2051" max="2051" width="17.140625" style="85" customWidth="1"/>
    <col min="2052" max="2052" width="8.28515625" style="85" customWidth="1"/>
    <col min="2053" max="2053" width="41.5703125" style="85" customWidth="1"/>
    <col min="2054" max="2054" width="10.5703125" style="85" customWidth="1"/>
    <col min="2055" max="2055" width="36.5703125" style="85" customWidth="1"/>
    <col min="2056" max="2304" width="9.140625" style="85"/>
    <col min="2305" max="2305" width="5.28515625" style="85" customWidth="1"/>
    <col min="2306" max="2306" width="23.7109375" style="85" customWidth="1"/>
    <col min="2307" max="2307" width="17.140625" style="85" customWidth="1"/>
    <col min="2308" max="2308" width="8.28515625" style="85" customWidth="1"/>
    <col min="2309" max="2309" width="41.5703125" style="85" customWidth="1"/>
    <col min="2310" max="2310" width="10.5703125" style="85" customWidth="1"/>
    <col min="2311" max="2311" width="36.5703125" style="85" customWidth="1"/>
    <col min="2312" max="2560" width="9.140625" style="85"/>
    <col min="2561" max="2561" width="5.28515625" style="85" customWidth="1"/>
    <col min="2562" max="2562" width="23.7109375" style="85" customWidth="1"/>
    <col min="2563" max="2563" width="17.140625" style="85" customWidth="1"/>
    <col min="2564" max="2564" width="8.28515625" style="85" customWidth="1"/>
    <col min="2565" max="2565" width="41.5703125" style="85" customWidth="1"/>
    <col min="2566" max="2566" width="10.5703125" style="85" customWidth="1"/>
    <col min="2567" max="2567" width="36.5703125" style="85" customWidth="1"/>
    <col min="2568" max="2816" width="9.140625" style="85"/>
    <col min="2817" max="2817" width="5.28515625" style="85" customWidth="1"/>
    <col min="2818" max="2818" width="23.7109375" style="85" customWidth="1"/>
    <col min="2819" max="2819" width="17.140625" style="85" customWidth="1"/>
    <col min="2820" max="2820" width="8.28515625" style="85" customWidth="1"/>
    <col min="2821" max="2821" width="41.5703125" style="85" customWidth="1"/>
    <col min="2822" max="2822" width="10.5703125" style="85" customWidth="1"/>
    <col min="2823" max="2823" width="36.5703125" style="85" customWidth="1"/>
    <col min="2824" max="3072" width="9.140625" style="85"/>
    <col min="3073" max="3073" width="5.28515625" style="85" customWidth="1"/>
    <col min="3074" max="3074" width="23.7109375" style="85" customWidth="1"/>
    <col min="3075" max="3075" width="17.140625" style="85" customWidth="1"/>
    <col min="3076" max="3076" width="8.28515625" style="85" customWidth="1"/>
    <col min="3077" max="3077" width="41.5703125" style="85" customWidth="1"/>
    <col min="3078" max="3078" width="10.5703125" style="85" customWidth="1"/>
    <col min="3079" max="3079" width="36.5703125" style="85" customWidth="1"/>
    <col min="3080" max="3328" width="9.140625" style="85"/>
    <col min="3329" max="3329" width="5.28515625" style="85" customWidth="1"/>
    <col min="3330" max="3330" width="23.7109375" style="85" customWidth="1"/>
    <col min="3331" max="3331" width="17.140625" style="85" customWidth="1"/>
    <col min="3332" max="3332" width="8.28515625" style="85" customWidth="1"/>
    <col min="3333" max="3333" width="41.5703125" style="85" customWidth="1"/>
    <col min="3334" max="3334" width="10.5703125" style="85" customWidth="1"/>
    <col min="3335" max="3335" width="36.5703125" style="85" customWidth="1"/>
    <col min="3336" max="3584" width="9.140625" style="85"/>
    <col min="3585" max="3585" width="5.28515625" style="85" customWidth="1"/>
    <col min="3586" max="3586" width="23.7109375" style="85" customWidth="1"/>
    <col min="3587" max="3587" width="17.140625" style="85" customWidth="1"/>
    <col min="3588" max="3588" width="8.28515625" style="85" customWidth="1"/>
    <col min="3589" max="3589" width="41.5703125" style="85" customWidth="1"/>
    <col min="3590" max="3590" width="10.5703125" style="85" customWidth="1"/>
    <col min="3591" max="3591" width="36.5703125" style="85" customWidth="1"/>
    <col min="3592" max="3840" width="9.140625" style="85"/>
    <col min="3841" max="3841" width="5.28515625" style="85" customWidth="1"/>
    <col min="3842" max="3842" width="23.7109375" style="85" customWidth="1"/>
    <col min="3843" max="3843" width="17.140625" style="85" customWidth="1"/>
    <col min="3844" max="3844" width="8.28515625" style="85" customWidth="1"/>
    <col min="3845" max="3845" width="41.5703125" style="85" customWidth="1"/>
    <col min="3846" max="3846" width="10.5703125" style="85" customWidth="1"/>
    <col min="3847" max="3847" width="36.5703125" style="85" customWidth="1"/>
    <col min="3848" max="4096" width="9.140625" style="85"/>
    <col min="4097" max="4097" width="5.28515625" style="85" customWidth="1"/>
    <col min="4098" max="4098" width="23.7109375" style="85" customWidth="1"/>
    <col min="4099" max="4099" width="17.140625" style="85" customWidth="1"/>
    <col min="4100" max="4100" width="8.28515625" style="85" customWidth="1"/>
    <col min="4101" max="4101" width="41.5703125" style="85" customWidth="1"/>
    <col min="4102" max="4102" width="10.5703125" style="85" customWidth="1"/>
    <col min="4103" max="4103" width="36.5703125" style="85" customWidth="1"/>
    <col min="4104" max="4352" width="9.140625" style="85"/>
    <col min="4353" max="4353" width="5.28515625" style="85" customWidth="1"/>
    <col min="4354" max="4354" width="23.7109375" style="85" customWidth="1"/>
    <col min="4355" max="4355" width="17.140625" style="85" customWidth="1"/>
    <col min="4356" max="4356" width="8.28515625" style="85" customWidth="1"/>
    <col min="4357" max="4357" width="41.5703125" style="85" customWidth="1"/>
    <col min="4358" max="4358" width="10.5703125" style="85" customWidth="1"/>
    <col min="4359" max="4359" width="36.5703125" style="85" customWidth="1"/>
    <col min="4360" max="4608" width="9.140625" style="85"/>
    <col min="4609" max="4609" width="5.28515625" style="85" customWidth="1"/>
    <col min="4610" max="4610" width="23.7109375" style="85" customWidth="1"/>
    <col min="4611" max="4611" width="17.140625" style="85" customWidth="1"/>
    <col min="4612" max="4612" width="8.28515625" style="85" customWidth="1"/>
    <col min="4613" max="4613" width="41.5703125" style="85" customWidth="1"/>
    <col min="4614" max="4614" width="10.5703125" style="85" customWidth="1"/>
    <col min="4615" max="4615" width="36.5703125" style="85" customWidth="1"/>
    <col min="4616" max="4864" width="9.140625" style="85"/>
    <col min="4865" max="4865" width="5.28515625" style="85" customWidth="1"/>
    <col min="4866" max="4866" width="23.7109375" style="85" customWidth="1"/>
    <col min="4867" max="4867" width="17.140625" style="85" customWidth="1"/>
    <col min="4868" max="4868" width="8.28515625" style="85" customWidth="1"/>
    <col min="4869" max="4869" width="41.5703125" style="85" customWidth="1"/>
    <col min="4870" max="4870" width="10.5703125" style="85" customWidth="1"/>
    <col min="4871" max="4871" width="36.5703125" style="85" customWidth="1"/>
    <col min="4872" max="5120" width="9.140625" style="85"/>
    <col min="5121" max="5121" width="5.28515625" style="85" customWidth="1"/>
    <col min="5122" max="5122" width="23.7109375" style="85" customWidth="1"/>
    <col min="5123" max="5123" width="17.140625" style="85" customWidth="1"/>
    <col min="5124" max="5124" width="8.28515625" style="85" customWidth="1"/>
    <col min="5125" max="5125" width="41.5703125" style="85" customWidth="1"/>
    <col min="5126" max="5126" width="10.5703125" style="85" customWidth="1"/>
    <col min="5127" max="5127" width="36.5703125" style="85" customWidth="1"/>
    <col min="5128" max="5376" width="9.140625" style="85"/>
    <col min="5377" max="5377" width="5.28515625" style="85" customWidth="1"/>
    <col min="5378" max="5378" width="23.7109375" style="85" customWidth="1"/>
    <col min="5379" max="5379" width="17.140625" style="85" customWidth="1"/>
    <col min="5380" max="5380" width="8.28515625" style="85" customWidth="1"/>
    <col min="5381" max="5381" width="41.5703125" style="85" customWidth="1"/>
    <col min="5382" max="5382" width="10.5703125" style="85" customWidth="1"/>
    <col min="5383" max="5383" width="36.5703125" style="85" customWidth="1"/>
    <col min="5384" max="5632" width="9.140625" style="85"/>
    <col min="5633" max="5633" width="5.28515625" style="85" customWidth="1"/>
    <col min="5634" max="5634" width="23.7109375" style="85" customWidth="1"/>
    <col min="5635" max="5635" width="17.140625" style="85" customWidth="1"/>
    <col min="5636" max="5636" width="8.28515625" style="85" customWidth="1"/>
    <col min="5637" max="5637" width="41.5703125" style="85" customWidth="1"/>
    <col min="5638" max="5638" width="10.5703125" style="85" customWidth="1"/>
    <col min="5639" max="5639" width="36.5703125" style="85" customWidth="1"/>
    <col min="5640" max="5888" width="9.140625" style="85"/>
    <col min="5889" max="5889" width="5.28515625" style="85" customWidth="1"/>
    <col min="5890" max="5890" width="23.7109375" style="85" customWidth="1"/>
    <col min="5891" max="5891" width="17.140625" style="85" customWidth="1"/>
    <col min="5892" max="5892" width="8.28515625" style="85" customWidth="1"/>
    <col min="5893" max="5893" width="41.5703125" style="85" customWidth="1"/>
    <col min="5894" max="5894" width="10.5703125" style="85" customWidth="1"/>
    <col min="5895" max="5895" width="36.5703125" style="85" customWidth="1"/>
    <col min="5896" max="6144" width="9.140625" style="85"/>
    <col min="6145" max="6145" width="5.28515625" style="85" customWidth="1"/>
    <col min="6146" max="6146" width="23.7109375" style="85" customWidth="1"/>
    <col min="6147" max="6147" width="17.140625" style="85" customWidth="1"/>
    <col min="6148" max="6148" width="8.28515625" style="85" customWidth="1"/>
    <col min="6149" max="6149" width="41.5703125" style="85" customWidth="1"/>
    <col min="6150" max="6150" width="10.5703125" style="85" customWidth="1"/>
    <col min="6151" max="6151" width="36.5703125" style="85" customWidth="1"/>
    <col min="6152" max="6400" width="9.140625" style="85"/>
    <col min="6401" max="6401" width="5.28515625" style="85" customWidth="1"/>
    <col min="6402" max="6402" width="23.7109375" style="85" customWidth="1"/>
    <col min="6403" max="6403" width="17.140625" style="85" customWidth="1"/>
    <col min="6404" max="6404" width="8.28515625" style="85" customWidth="1"/>
    <col min="6405" max="6405" width="41.5703125" style="85" customWidth="1"/>
    <col min="6406" max="6406" width="10.5703125" style="85" customWidth="1"/>
    <col min="6407" max="6407" width="36.5703125" style="85" customWidth="1"/>
    <col min="6408" max="6656" width="9.140625" style="85"/>
    <col min="6657" max="6657" width="5.28515625" style="85" customWidth="1"/>
    <col min="6658" max="6658" width="23.7109375" style="85" customWidth="1"/>
    <col min="6659" max="6659" width="17.140625" style="85" customWidth="1"/>
    <col min="6660" max="6660" width="8.28515625" style="85" customWidth="1"/>
    <col min="6661" max="6661" width="41.5703125" style="85" customWidth="1"/>
    <col min="6662" max="6662" width="10.5703125" style="85" customWidth="1"/>
    <col min="6663" max="6663" width="36.5703125" style="85" customWidth="1"/>
    <col min="6664" max="6912" width="9.140625" style="85"/>
    <col min="6913" max="6913" width="5.28515625" style="85" customWidth="1"/>
    <col min="6914" max="6914" width="23.7109375" style="85" customWidth="1"/>
    <col min="6915" max="6915" width="17.140625" style="85" customWidth="1"/>
    <col min="6916" max="6916" width="8.28515625" style="85" customWidth="1"/>
    <col min="6917" max="6917" width="41.5703125" style="85" customWidth="1"/>
    <col min="6918" max="6918" width="10.5703125" style="85" customWidth="1"/>
    <col min="6919" max="6919" width="36.5703125" style="85" customWidth="1"/>
    <col min="6920" max="7168" width="9.140625" style="85"/>
    <col min="7169" max="7169" width="5.28515625" style="85" customWidth="1"/>
    <col min="7170" max="7170" width="23.7109375" style="85" customWidth="1"/>
    <col min="7171" max="7171" width="17.140625" style="85" customWidth="1"/>
    <col min="7172" max="7172" width="8.28515625" style="85" customWidth="1"/>
    <col min="7173" max="7173" width="41.5703125" style="85" customWidth="1"/>
    <col min="7174" max="7174" width="10.5703125" style="85" customWidth="1"/>
    <col min="7175" max="7175" width="36.5703125" style="85" customWidth="1"/>
    <col min="7176" max="7424" width="9.140625" style="85"/>
    <col min="7425" max="7425" width="5.28515625" style="85" customWidth="1"/>
    <col min="7426" max="7426" width="23.7109375" style="85" customWidth="1"/>
    <col min="7427" max="7427" width="17.140625" style="85" customWidth="1"/>
    <col min="7428" max="7428" width="8.28515625" style="85" customWidth="1"/>
    <col min="7429" max="7429" width="41.5703125" style="85" customWidth="1"/>
    <col min="7430" max="7430" width="10.5703125" style="85" customWidth="1"/>
    <col min="7431" max="7431" width="36.5703125" style="85" customWidth="1"/>
    <col min="7432" max="7680" width="9.140625" style="85"/>
    <col min="7681" max="7681" width="5.28515625" style="85" customWidth="1"/>
    <col min="7682" max="7682" width="23.7109375" style="85" customWidth="1"/>
    <col min="7683" max="7683" width="17.140625" style="85" customWidth="1"/>
    <col min="7684" max="7684" width="8.28515625" style="85" customWidth="1"/>
    <col min="7685" max="7685" width="41.5703125" style="85" customWidth="1"/>
    <col min="7686" max="7686" width="10.5703125" style="85" customWidth="1"/>
    <col min="7687" max="7687" width="36.5703125" style="85" customWidth="1"/>
    <col min="7688" max="7936" width="9.140625" style="85"/>
    <col min="7937" max="7937" width="5.28515625" style="85" customWidth="1"/>
    <col min="7938" max="7938" width="23.7109375" style="85" customWidth="1"/>
    <col min="7939" max="7939" width="17.140625" style="85" customWidth="1"/>
    <col min="7940" max="7940" width="8.28515625" style="85" customWidth="1"/>
    <col min="7941" max="7941" width="41.5703125" style="85" customWidth="1"/>
    <col min="7942" max="7942" width="10.5703125" style="85" customWidth="1"/>
    <col min="7943" max="7943" width="36.5703125" style="85" customWidth="1"/>
    <col min="7944" max="8192" width="9.140625" style="85"/>
    <col min="8193" max="8193" width="5.28515625" style="85" customWidth="1"/>
    <col min="8194" max="8194" width="23.7109375" style="85" customWidth="1"/>
    <col min="8195" max="8195" width="17.140625" style="85" customWidth="1"/>
    <col min="8196" max="8196" width="8.28515625" style="85" customWidth="1"/>
    <col min="8197" max="8197" width="41.5703125" style="85" customWidth="1"/>
    <col min="8198" max="8198" width="10.5703125" style="85" customWidth="1"/>
    <col min="8199" max="8199" width="36.5703125" style="85" customWidth="1"/>
    <col min="8200" max="8448" width="9.140625" style="85"/>
    <col min="8449" max="8449" width="5.28515625" style="85" customWidth="1"/>
    <col min="8450" max="8450" width="23.7109375" style="85" customWidth="1"/>
    <col min="8451" max="8451" width="17.140625" style="85" customWidth="1"/>
    <col min="8452" max="8452" width="8.28515625" style="85" customWidth="1"/>
    <col min="8453" max="8453" width="41.5703125" style="85" customWidth="1"/>
    <col min="8454" max="8454" width="10.5703125" style="85" customWidth="1"/>
    <col min="8455" max="8455" width="36.5703125" style="85" customWidth="1"/>
    <col min="8456" max="8704" width="9.140625" style="85"/>
    <col min="8705" max="8705" width="5.28515625" style="85" customWidth="1"/>
    <col min="8706" max="8706" width="23.7109375" style="85" customWidth="1"/>
    <col min="8707" max="8707" width="17.140625" style="85" customWidth="1"/>
    <col min="8708" max="8708" width="8.28515625" style="85" customWidth="1"/>
    <col min="8709" max="8709" width="41.5703125" style="85" customWidth="1"/>
    <col min="8710" max="8710" width="10.5703125" style="85" customWidth="1"/>
    <col min="8711" max="8711" width="36.5703125" style="85" customWidth="1"/>
    <col min="8712" max="8960" width="9.140625" style="85"/>
    <col min="8961" max="8961" width="5.28515625" style="85" customWidth="1"/>
    <col min="8962" max="8962" width="23.7109375" style="85" customWidth="1"/>
    <col min="8963" max="8963" width="17.140625" style="85" customWidth="1"/>
    <col min="8964" max="8964" width="8.28515625" style="85" customWidth="1"/>
    <col min="8965" max="8965" width="41.5703125" style="85" customWidth="1"/>
    <col min="8966" max="8966" width="10.5703125" style="85" customWidth="1"/>
    <col min="8967" max="8967" width="36.5703125" style="85" customWidth="1"/>
    <col min="8968" max="9216" width="9.140625" style="85"/>
    <col min="9217" max="9217" width="5.28515625" style="85" customWidth="1"/>
    <col min="9218" max="9218" width="23.7109375" style="85" customWidth="1"/>
    <col min="9219" max="9219" width="17.140625" style="85" customWidth="1"/>
    <col min="9220" max="9220" width="8.28515625" style="85" customWidth="1"/>
    <col min="9221" max="9221" width="41.5703125" style="85" customWidth="1"/>
    <col min="9222" max="9222" width="10.5703125" style="85" customWidth="1"/>
    <col min="9223" max="9223" width="36.5703125" style="85" customWidth="1"/>
    <col min="9224" max="9472" width="9.140625" style="85"/>
    <col min="9473" max="9473" width="5.28515625" style="85" customWidth="1"/>
    <col min="9474" max="9474" width="23.7109375" style="85" customWidth="1"/>
    <col min="9475" max="9475" width="17.140625" style="85" customWidth="1"/>
    <col min="9476" max="9476" width="8.28515625" style="85" customWidth="1"/>
    <col min="9477" max="9477" width="41.5703125" style="85" customWidth="1"/>
    <col min="9478" max="9478" width="10.5703125" style="85" customWidth="1"/>
    <col min="9479" max="9479" width="36.5703125" style="85" customWidth="1"/>
    <col min="9480" max="9728" width="9.140625" style="85"/>
    <col min="9729" max="9729" width="5.28515625" style="85" customWidth="1"/>
    <col min="9730" max="9730" width="23.7109375" style="85" customWidth="1"/>
    <col min="9731" max="9731" width="17.140625" style="85" customWidth="1"/>
    <col min="9732" max="9732" width="8.28515625" style="85" customWidth="1"/>
    <col min="9733" max="9733" width="41.5703125" style="85" customWidth="1"/>
    <col min="9734" max="9734" width="10.5703125" style="85" customWidth="1"/>
    <col min="9735" max="9735" width="36.5703125" style="85" customWidth="1"/>
    <col min="9736" max="9984" width="9.140625" style="85"/>
    <col min="9985" max="9985" width="5.28515625" style="85" customWidth="1"/>
    <col min="9986" max="9986" width="23.7109375" style="85" customWidth="1"/>
    <col min="9987" max="9987" width="17.140625" style="85" customWidth="1"/>
    <col min="9988" max="9988" width="8.28515625" style="85" customWidth="1"/>
    <col min="9989" max="9989" width="41.5703125" style="85" customWidth="1"/>
    <col min="9990" max="9990" width="10.5703125" style="85" customWidth="1"/>
    <col min="9991" max="9991" width="36.5703125" style="85" customWidth="1"/>
    <col min="9992" max="10240" width="9.140625" style="85"/>
    <col min="10241" max="10241" width="5.28515625" style="85" customWidth="1"/>
    <col min="10242" max="10242" width="23.7109375" style="85" customWidth="1"/>
    <col min="10243" max="10243" width="17.140625" style="85" customWidth="1"/>
    <col min="10244" max="10244" width="8.28515625" style="85" customWidth="1"/>
    <col min="10245" max="10245" width="41.5703125" style="85" customWidth="1"/>
    <col min="10246" max="10246" width="10.5703125" style="85" customWidth="1"/>
    <col min="10247" max="10247" width="36.5703125" style="85" customWidth="1"/>
    <col min="10248" max="10496" width="9.140625" style="85"/>
    <col min="10497" max="10497" width="5.28515625" style="85" customWidth="1"/>
    <col min="10498" max="10498" width="23.7109375" style="85" customWidth="1"/>
    <col min="10499" max="10499" width="17.140625" style="85" customWidth="1"/>
    <col min="10500" max="10500" width="8.28515625" style="85" customWidth="1"/>
    <col min="10501" max="10501" width="41.5703125" style="85" customWidth="1"/>
    <col min="10502" max="10502" width="10.5703125" style="85" customWidth="1"/>
    <col min="10503" max="10503" width="36.5703125" style="85" customWidth="1"/>
    <col min="10504" max="10752" width="9.140625" style="85"/>
    <col min="10753" max="10753" width="5.28515625" style="85" customWidth="1"/>
    <col min="10754" max="10754" width="23.7109375" style="85" customWidth="1"/>
    <col min="10755" max="10755" width="17.140625" style="85" customWidth="1"/>
    <col min="10756" max="10756" width="8.28515625" style="85" customWidth="1"/>
    <col min="10757" max="10757" width="41.5703125" style="85" customWidth="1"/>
    <col min="10758" max="10758" width="10.5703125" style="85" customWidth="1"/>
    <col min="10759" max="10759" width="36.5703125" style="85" customWidth="1"/>
    <col min="10760" max="11008" width="9.140625" style="85"/>
    <col min="11009" max="11009" width="5.28515625" style="85" customWidth="1"/>
    <col min="11010" max="11010" width="23.7109375" style="85" customWidth="1"/>
    <col min="11011" max="11011" width="17.140625" style="85" customWidth="1"/>
    <col min="11012" max="11012" width="8.28515625" style="85" customWidth="1"/>
    <col min="11013" max="11013" width="41.5703125" style="85" customWidth="1"/>
    <col min="11014" max="11014" width="10.5703125" style="85" customWidth="1"/>
    <col min="11015" max="11015" width="36.5703125" style="85" customWidth="1"/>
    <col min="11016" max="11264" width="9.140625" style="85"/>
    <col min="11265" max="11265" width="5.28515625" style="85" customWidth="1"/>
    <col min="11266" max="11266" width="23.7109375" style="85" customWidth="1"/>
    <col min="11267" max="11267" width="17.140625" style="85" customWidth="1"/>
    <col min="11268" max="11268" width="8.28515625" style="85" customWidth="1"/>
    <col min="11269" max="11269" width="41.5703125" style="85" customWidth="1"/>
    <col min="11270" max="11270" width="10.5703125" style="85" customWidth="1"/>
    <col min="11271" max="11271" width="36.5703125" style="85" customWidth="1"/>
    <col min="11272" max="11520" width="9.140625" style="85"/>
    <col min="11521" max="11521" width="5.28515625" style="85" customWidth="1"/>
    <col min="11522" max="11522" width="23.7109375" style="85" customWidth="1"/>
    <col min="11523" max="11523" width="17.140625" style="85" customWidth="1"/>
    <col min="11524" max="11524" width="8.28515625" style="85" customWidth="1"/>
    <col min="11525" max="11525" width="41.5703125" style="85" customWidth="1"/>
    <col min="11526" max="11526" width="10.5703125" style="85" customWidth="1"/>
    <col min="11527" max="11527" width="36.5703125" style="85" customWidth="1"/>
    <col min="11528" max="11776" width="9.140625" style="85"/>
    <col min="11777" max="11777" width="5.28515625" style="85" customWidth="1"/>
    <col min="11778" max="11778" width="23.7109375" style="85" customWidth="1"/>
    <col min="11779" max="11779" width="17.140625" style="85" customWidth="1"/>
    <col min="11780" max="11780" width="8.28515625" style="85" customWidth="1"/>
    <col min="11781" max="11781" width="41.5703125" style="85" customWidth="1"/>
    <col min="11782" max="11782" width="10.5703125" style="85" customWidth="1"/>
    <col min="11783" max="11783" width="36.5703125" style="85" customWidth="1"/>
    <col min="11784" max="12032" width="9.140625" style="85"/>
    <col min="12033" max="12033" width="5.28515625" style="85" customWidth="1"/>
    <col min="12034" max="12034" width="23.7109375" style="85" customWidth="1"/>
    <col min="12035" max="12035" width="17.140625" style="85" customWidth="1"/>
    <col min="12036" max="12036" width="8.28515625" style="85" customWidth="1"/>
    <col min="12037" max="12037" width="41.5703125" style="85" customWidth="1"/>
    <col min="12038" max="12038" width="10.5703125" style="85" customWidth="1"/>
    <col min="12039" max="12039" width="36.5703125" style="85" customWidth="1"/>
    <col min="12040" max="12288" width="9.140625" style="85"/>
    <col min="12289" max="12289" width="5.28515625" style="85" customWidth="1"/>
    <col min="12290" max="12290" width="23.7109375" style="85" customWidth="1"/>
    <col min="12291" max="12291" width="17.140625" style="85" customWidth="1"/>
    <col min="12292" max="12292" width="8.28515625" style="85" customWidth="1"/>
    <col min="12293" max="12293" width="41.5703125" style="85" customWidth="1"/>
    <col min="12294" max="12294" width="10.5703125" style="85" customWidth="1"/>
    <col min="12295" max="12295" width="36.5703125" style="85" customWidth="1"/>
    <col min="12296" max="12544" width="9.140625" style="85"/>
    <col min="12545" max="12545" width="5.28515625" style="85" customWidth="1"/>
    <col min="12546" max="12546" width="23.7109375" style="85" customWidth="1"/>
    <col min="12547" max="12547" width="17.140625" style="85" customWidth="1"/>
    <col min="12548" max="12548" width="8.28515625" style="85" customWidth="1"/>
    <col min="12549" max="12549" width="41.5703125" style="85" customWidth="1"/>
    <col min="12550" max="12550" width="10.5703125" style="85" customWidth="1"/>
    <col min="12551" max="12551" width="36.5703125" style="85" customWidth="1"/>
    <col min="12552" max="12800" width="9.140625" style="85"/>
    <col min="12801" max="12801" width="5.28515625" style="85" customWidth="1"/>
    <col min="12802" max="12802" width="23.7109375" style="85" customWidth="1"/>
    <col min="12803" max="12803" width="17.140625" style="85" customWidth="1"/>
    <col min="12804" max="12804" width="8.28515625" style="85" customWidth="1"/>
    <col min="12805" max="12805" width="41.5703125" style="85" customWidth="1"/>
    <col min="12806" max="12806" width="10.5703125" style="85" customWidth="1"/>
    <col min="12807" max="12807" width="36.5703125" style="85" customWidth="1"/>
    <col min="12808" max="13056" width="9.140625" style="85"/>
    <col min="13057" max="13057" width="5.28515625" style="85" customWidth="1"/>
    <col min="13058" max="13058" width="23.7109375" style="85" customWidth="1"/>
    <col min="13059" max="13059" width="17.140625" style="85" customWidth="1"/>
    <col min="13060" max="13060" width="8.28515625" style="85" customWidth="1"/>
    <col min="13061" max="13061" width="41.5703125" style="85" customWidth="1"/>
    <col min="13062" max="13062" width="10.5703125" style="85" customWidth="1"/>
    <col min="13063" max="13063" width="36.5703125" style="85" customWidth="1"/>
    <col min="13064" max="13312" width="9.140625" style="85"/>
    <col min="13313" max="13313" width="5.28515625" style="85" customWidth="1"/>
    <col min="13314" max="13314" width="23.7109375" style="85" customWidth="1"/>
    <col min="13315" max="13315" width="17.140625" style="85" customWidth="1"/>
    <col min="13316" max="13316" width="8.28515625" style="85" customWidth="1"/>
    <col min="13317" max="13317" width="41.5703125" style="85" customWidth="1"/>
    <col min="13318" max="13318" width="10.5703125" style="85" customWidth="1"/>
    <col min="13319" max="13319" width="36.5703125" style="85" customWidth="1"/>
    <col min="13320" max="13568" width="9.140625" style="85"/>
    <col min="13569" max="13569" width="5.28515625" style="85" customWidth="1"/>
    <col min="13570" max="13570" width="23.7109375" style="85" customWidth="1"/>
    <col min="13571" max="13571" width="17.140625" style="85" customWidth="1"/>
    <col min="13572" max="13572" width="8.28515625" style="85" customWidth="1"/>
    <col min="13573" max="13573" width="41.5703125" style="85" customWidth="1"/>
    <col min="13574" max="13574" width="10.5703125" style="85" customWidth="1"/>
    <col min="13575" max="13575" width="36.5703125" style="85" customWidth="1"/>
    <col min="13576" max="13824" width="9.140625" style="85"/>
    <col min="13825" max="13825" width="5.28515625" style="85" customWidth="1"/>
    <col min="13826" max="13826" width="23.7109375" style="85" customWidth="1"/>
    <col min="13827" max="13827" width="17.140625" style="85" customWidth="1"/>
    <col min="13828" max="13828" width="8.28515625" style="85" customWidth="1"/>
    <col min="13829" max="13829" width="41.5703125" style="85" customWidth="1"/>
    <col min="13830" max="13830" width="10.5703125" style="85" customWidth="1"/>
    <col min="13831" max="13831" width="36.5703125" style="85" customWidth="1"/>
    <col min="13832" max="14080" width="9.140625" style="85"/>
    <col min="14081" max="14081" width="5.28515625" style="85" customWidth="1"/>
    <col min="14082" max="14082" width="23.7109375" style="85" customWidth="1"/>
    <col min="14083" max="14083" width="17.140625" style="85" customWidth="1"/>
    <col min="14084" max="14084" width="8.28515625" style="85" customWidth="1"/>
    <col min="14085" max="14085" width="41.5703125" style="85" customWidth="1"/>
    <col min="14086" max="14086" width="10.5703125" style="85" customWidth="1"/>
    <col min="14087" max="14087" width="36.5703125" style="85" customWidth="1"/>
    <col min="14088" max="14336" width="9.140625" style="85"/>
    <col min="14337" max="14337" width="5.28515625" style="85" customWidth="1"/>
    <col min="14338" max="14338" width="23.7109375" style="85" customWidth="1"/>
    <col min="14339" max="14339" width="17.140625" style="85" customWidth="1"/>
    <col min="14340" max="14340" width="8.28515625" style="85" customWidth="1"/>
    <col min="14341" max="14341" width="41.5703125" style="85" customWidth="1"/>
    <col min="14342" max="14342" width="10.5703125" style="85" customWidth="1"/>
    <col min="14343" max="14343" width="36.5703125" style="85" customWidth="1"/>
    <col min="14344" max="14592" width="9.140625" style="85"/>
    <col min="14593" max="14593" width="5.28515625" style="85" customWidth="1"/>
    <col min="14594" max="14594" width="23.7109375" style="85" customWidth="1"/>
    <col min="14595" max="14595" width="17.140625" style="85" customWidth="1"/>
    <col min="14596" max="14596" width="8.28515625" style="85" customWidth="1"/>
    <col min="14597" max="14597" width="41.5703125" style="85" customWidth="1"/>
    <col min="14598" max="14598" width="10.5703125" style="85" customWidth="1"/>
    <col min="14599" max="14599" width="36.5703125" style="85" customWidth="1"/>
    <col min="14600" max="14848" width="9.140625" style="85"/>
    <col min="14849" max="14849" width="5.28515625" style="85" customWidth="1"/>
    <col min="14850" max="14850" width="23.7109375" style="85" customWidth="1"/>
    <col min="14851" max="14851" width="17.140625" style="85" customWidth="1"/>
    <col min="14852" max="14852" width="8.28515625" style="85" customWidth="1"/>
    <col min="14853" max="14853" width="41.5703125" style="85" customWidth="1"/>
    <col min="14854" max="14854" width="10.5703125" style="85" customWidth="1"/>
    <col min="14855" max="14855" width="36.5703125" style="85" customWidth="1"/>
    <col min="14856" max="15104" width="9.140625" style="85"/>
    <col min="15105" max="15105" width="5.28515625" style="85" customWidth="1"/>
    <col min="15106" max="15106" width="23.7109375" style="85" customWidth="1"/>
    <col min="15107" max="15107" width="17.140625" style="85" customWidth="1"/>
    <col min="15108" max="15108" width="8.28515625" style="85" customWidth="1"/>
    <col min="15109" max="15109" width="41.5703125" style="85" customWidth="1"/>
    <col min="15110" max="15110" width="10.5703125" style="85" customWidth="1"/>
    <col min="15111" max="15111" width="36.5703125" style="85" customWidth="1"/>
    <col min="15112" max="15360" width="9.140625" style="85"/>
    <col min="15361" max="15361" width="5.28515625" style="85" customWidth="1"/>
    <col min="15362" max="15362" width="23.7109375" style="85" customWidth="1"/>
    <col min="15363" max="15363" width="17.140625" style="85" customWidth="1"/>
    <col min="15364" max="15364" width="8.28515625" style="85" customWidth="1"/>
    <col min="15365" max="15365" width="41.5703125" style="85" customWidth="1"/>
    <col min="15366" max="15366" width="10.5703125" style="85" customWidth="1"/>
    <col min="15367" max="15367" width="36.5703125" style="85" customWidth="1"/>
    <col min="15368" max="15616" width="9.140625" style="85"/>
    <col min="15617" max="15617" width="5.28515625" style="85" customWidth="1"/>
    <col min="15618" max="15618" width="23.7109375" style="85" customWidth="1"/>
    <col min="15619" max="15619" width="17.140625" style="85" customWidth="1"/>
    <col min="15620" max="15620" width="8.28515625" style="85" customWidth="1"/>
    <col min="15621" max="15621" width="41.5703125" style="85" customWidth="1"/>
    <col min="15622" max="15622" width="10.5703125" style="85" customWidth="1"/>
    <col min="15623" max="15623" width="36.5703125" style="85" customWidth="1"/>
    <col min="15624" max="15872" width="9.140625" style="85"/>
    <col min="15873" max="15873" width="5.28515625" style="85" customWidth="1"/>
    <col min="15874" max="15874" width="23.7109375" style="85" customWidth="1"/>
    <col min="15875" max="15875" width="17.140625" style="85" customWidth="1"/>
    <col min="15876" max="15876" width="8.28515625" style="85" customWidth="1"/>
    <col min="15877" max="15877" width="41.5703125" style="85" customWidth="1"/>
    <col min="15878" max="15878" width="10.5703125" style="85" customWidth="1"/>
    <col min="15879" max="15879" width="36.5703125" style="85" customWidth="1"/>
    <col min="15880" max="16128" width="9.140625" style="85"/>
    <col min="16129" max="16129" width="5.28515625" style="85" customWidth="1"/>
    <col min="16130" max="16130" width="23.7109375" style="85" customWidth="1"/>
    <col min="16131" max="16131" width="17.140625" style="85" customWidth="1"/>
    <col min="16132" max="16132" width="8.28515625" style="85" customWidth="1"/>
    <col min="16133" max="16133" width="41.5703125" style="85" customWidth="1"/>
    <col min="16134" max="16134" width="10.5703125" style="85" customWidth="1"/>
    <col min="16135" max="16135" width="36.5703125" style="85" customWidth="1"/>
    <col min="16136" max="16384" width="9.140625" style="85"/>
  </cols>
  <sheetData>
    <row r="1" spans="1:7" ht="46.5" customHeight="1" x14ac:dyDescent="0.25">
      <c r="A1" s="165" t="s">
        <v>123</v>
      </c>
      <c r="B1" s="165"/>
      <c r="C1" s="165"/>
      <c r="D1" s="113"/>
      <c r="E1" s="82"/>
      <c r="F1" s="114"/>
      <c r="G1" s="83"/>
    </row>
    <row r="2" spans="1:7" ht="7.5" customHeight="1" x14ac:dyDescent="0.25">
      <c r="A2" s="86"/>
      <c r="B2" s="86"/>
      <c r="C2" s="83"/>
      <c r="D2" s="115"/>
      <c r="E2" s="84"/>
      <c r="F2" s="114"/>
      <c r="G2" s="83"/>
    </row>
    <row r="3" spans="1:7" ht="21.75" customHeight="1" x14ac:dyDescent="0.3">
      <c r="A3" s="166" t="s">
        <v>181</v>
      </c>
      <c r="B3" s="166"/>
      <c r="C3" s="166"/>
      <c r="D3" s="166"/>
      <c r="E3" s="166"/>
      <c r="F3" s="166"/>
      <c r="G3" s="166"/>
    </row>
    <row r="4" spans="1:7" ht="7.5" customHeight="1" x14ac:dyDescent="0.3">
      <c r="A4" s="167"/>
      <c r="B4" s="167"/>
      <c r="C4" s="167"/>
      <c r="D4" s="167"/>
      <c r="E4" s="167"/>
      <c r="F4" s="167"/>
      <c r="G4" s="167"/>
    </row>
    <row r="5" spans="1:7" s="87" customFormat="1" ht="50.25" customHeight="1" x14ac:dyDescent="0.25">
      <c r="A5" s="168" t="s">
        <v>3</v>
      </c>
      <c r="B5" s="169" t="s">
        <v>124</v>
      </c>
      <c r="C5" s="171" t="s">
        <v>125</v>
      </c>
      <c r="D5" s="173" t="s">
        <v>161</v>
      </c>
      <c r="E5" s="173"/>
      <c r="F5" s="173" t="s">
        <v>162</v>
      </c>
      <c r="G5" s="173"/>
    </row>
    <row r="6" spans="1:7" s="87" customFormat="1" ht="45" customHeight="1" x14ac:dyDescent="0.25">
      <c r="A6" s="168"/>
      <c r="B6" s="170"/>
      <c r="C6" s="172"/>
      <c r="D6" s="116" t="s">
        <v>163</v>
      </c>
      <c r="E6" s="117" t="s">
        <v>164</v>
      </c>
      <c r="F6" s="116" t="s">
        <v>163</v>
      </c>
      <c r="G6" s="117" t="s">
        <v>165</v>
      </c>
    </row>
    <row r="7" spans="1:7" s="96" customFormat="1" ht="54" customHeight="1" x14ac:dyDescent="0.25">
      <c r="A7" s="118" t="s">
        <v>141</v>
      </c>
      <c r="B7" s="119" t="s">
        <v>122</v>
      </c>
      <c r="C7" s="120">
        <v>11100000785</v>
      </c>
      <c r="D7" s="121"/>
      <c r="E7" s="122"/>
      <c r="F7" s="123">
        <v>0</v>
      </c>
      <c r="G7" s="124"/>
    </row>
    <row r="8" spans="1:7" s="96" customFormat="1" ht="66" customHeight="1" x14ac:dyDescent="0.25">
      <c r="A8" s="125" t="s">
        <v>142</v>
      </c>
      <c r="B8" s="126" t="s">
        <v>143</v>
      </c>
      <c r="C8" s="127">
        <v>11100115711</v>
      </c>
      <c r="D8" s="121"/>
      <c r="E8" s="122"/>
      <c r="F8" s="123">
        <v>0</v>
      </c>
      <c r="G8" s="124"/>
    </row>
    <row r="9" spans="1:7" s="96" customFormat="1" ht="83.25" customHeight="1" x14ac:dyDescent="0.25">
      <c r="A9" s="128" t="s">
        <v>144</v>
      </c>
      <c r="B9" s="129" t="s">
        <v>145</v>
      </c>
      <c r="C9" s="130" t="s">
        <v>120</v>
      </c>
      <c r="D9" s="123"/>
      <c r="E9" s="122"/>
      <c r="F9" s="123">
        <v>0</v>
      </c>
      <c r="G9" s="131"/>
    </row>
    <row r="10" spans="1:7" s="96" customFormat="1" ht="18.75" customHeight="1" x14ac:dyDescent="0.25">
      <c r="A10" s="132"/>
      <c r="B10" s="133"/>
      <c r="C10" s="134"/>
      <c r="D10" s="135"/>
      <c r="E10" s="136"/>
      <c r="F10" s="135"/>
      <c r="G10" s="137"/>
    </row>
    <row r="11" spans="1:7" ht="18.75" x14ac:dyDescent="0.25">
      <c r="A11" s="110"/>
      <c r="B11" s="111"/>
      <c r="C11" s="111"/>
      <c r="D11" s="138"/>
      <c r="E11" s="161" t="s">
        <v>182</v>
      </c>
      <c r="F11" s="161"/>
      <c r="G11" s="161"/>
    </row>
    <row r="12" spans="1:7" ht="15.75" x14ac:dyDescent="0.25">
      <c r="F12" s="162" t="s">
        <v>160</v>
      </c>
      <c r="G12" s="162"/>
    </row>
    <row r="13" spans="1:7" ht="15.75" x14ac:dyDescent="0.25">
      <c r="F13" s="162"/>
      <c r="G13" s="162"/>
    </row>
    <row r="16" spans="1:7" ht="18.75" x14ac:dyDescent="0.25">
      <c r="F16" s="163" t="s">
        <v>122</v>
      </c>
      <c r="G16" s="164"/>
    </row>
  </sheetData>
  <sheetProtection formatCells="0" formatColumns="0" formatRows="0" insertRows="0" insertHyperlinks="0" deleteRows="0" sort="0" autoFilter="0" pivotTables="0"/>
  <mergeCells count="12">
    <mergeCell ref="E11:G11"/>
    <mergeCell ref="F12:G12"/>
    <mergeCell ref="F13:G13"/>
    <mergeCell ref="F16:G16"/>
    <mergeCell ref="A1:C1"/>
    <mergeCell ref="A3:G3"/>
    <mergeCell ref="A4:G4"/>
    <mergeCell ref="A5:A6"/>
    <mergeCell ref="B5:B6"/>
    <mergeCell ref="C5:C6"/>
    <mergeCell ref="D5:E5"/>
    <mergeCell ref="F5:G5"/>
  </mergeCells>
  <pageMargins left="0" right="0" top="0.19685039370078741" bottom="0.19685039370078741"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49"/>
  <sheetViews>
    <sheetView topLeftCell="A30" zoomScale="106" zoomScaleNormal="106" workbookViewId="0">
      <selection activeCell="N47" sqref="N47"/>
    </sheetView>
  </sheetViews>
  <sheetFormatPr defaultRowHeight="15" x14ac:dyDescent="0.25"/>
  <cols>
    <col min="1" max="1" width="5.28515625" style="85" customWidth="1"/>
    <col min="2" max="2" width="19" style="85" customWidth="1"/>
    <col min="3" max="3" width="13.5703125" style="85" customWidth="1"/>
    <col min="4" max="4" width="9.42578125" style="87" customWidth="1"/>
    <col min="5" max="10" width="6.7109375" style="85" customWidth="1"/>
    <col min="11" max="13" width="6.7109375" style="112" customWidth="1"/>
    <col min="14" max="14" width="8" style="112" customWidth="1"/>
    <col min="15" max="15" width="6.7109375" style="112" customWidth="1"/>
    <col min="16" max="16" width="8" style="85" customWidth="1"/>
    <col min="17" max="17" width="9.140625" style="85" customWidth="1"/>
    <col min="18" max="18" width="7.5703125" style="85" customWidth="1"/>
    <col min="19" max="250" width="9.140625" style="85"/>
    <col min="251" max="251" width="5.28515625" style="85" customWidth="1"/>
    <col min="252" max="252" width="19" style="85" customWidth="1"/>
    <col min="253" max="253" width="13.5703125" style="85" customWidth="1"/>
    <col min="254" max="254" width="9.42578125" style="85" customWidth="1"/>
    <col min="255" max="255" width="6.7109375" style="85" customWidth="1"/>
    <col min="256" max="259" width="0" style="85" hidden="1" customWidth="1"/>
    <col min="260" max="267" width="6.7109375" style="85" customWidth="1"/>
    <col min="268" max="271" width="0" style="85" hidden="1" customWidth="1"/>
    <col min="272" max="272" width="8" style="85" customWidth="1"/>
    <col min="273" max="273" width="9.140625" style="85" customWidth="1"/>
    <col min="274" max="274" width="7.5703125" style="85" customWidth="1"/>
    <col min="275" max="506" width="9.140625" style="85"/>
    <col min="507" max="507" width="5.28515625" style="85" customWidth="1"/>
    <col min="508" max="508" width="19" style="85" customWidth="1"/>
    <col min="509" max="509" width="13.5703125" style="85" customWidth="1"/>
    <col min="510" max="510" width="9.42578125" style="85" customWidth="1"/>
    <col min="511" max="511" width="6.7109375" style="85" customWidth="1"/>
    <col min="512" max="515" width="0" style="85" hidden="1" customWidth="1"/>
    <col min="516" max="523" width="6.7109375" style="85" customWidth="1"/>
    <col min="524" max="527" width="0" style="85" hidden="1" customWidth="1"/>
    <col min="528" max="528" width="8" style="85" customWidth="1"/>
    <col min="529" max="529" width="9.140625" style="85" customWidth="1"/>
    <col min="530" max="530" width="7.5703125" style="85" customWidth="1"/>
    <col min="531" max="762" width="9.140625" style="85"/>
    <col min="763" max="763" width="5.28515625" style="85" customWidth="1"/>
    <col min="764" max="764" width="19" style="85" customWidth="1"/>
    <col min="765" max="765" width="13.5703125" style="85" customWidth="1"/>
    <col min="766" max="766" width="9.42578125" style="85" customWidth="1"/>
    <col min="767" max="767" width="6.7109375" style="85" customWidth="1"/>
    <col min="768" max="771" width="0" style="85" hidden="1" customWidth="1"/>
    <col min="772" max="779" width="6.7109375" style="85" customWidth="1"/>
    <col min="780" max="783" width="0" style="85" hidden="1" customWidth="1"/>
    <col min="784" max="784" width="8" style="85" customWidth="1"/>
    <col min="785" max="785" width="9.140625" style="85" customWidth="1"/>
    <col min="786" max="786" width="7.5703125" style="85" customWidth="1"/>
    <col min="787" max="1018" width="9.140625" style="85"/>
    <col min="1019" max="1019" width="5.28515625" style="85" customWidth="1"/>
    <col min="1020" max="1020" width="19" style="85" customWidth="1"/>
    <col min="1021" max="1021" width="13.5703125" style="85" customWidth="1"/>
    <col min="1022" max="1022" width="9.42578125" style="85" customWidth="1"/>
    <col min="1023" max="1023" width="6.7109375" style="85" customWidth="1"/>
    <col min="1024" max="1027" width="0" style="85" hidden="1" customWidth="1"/>
    <col min="1028" max="1035" width="6.7109375" style="85" customWidth="1"/>
    <col min="1036" max="1039" width="0" style="85" hidden="1" customWidth="1"/>
    <col min="1040" max="1040" width="8" style="85" customWidth="1"/>
    <col min="1041" max="1041" width="9.140625" style="85" customWidth="1"/>
    <col min="1042" max="1042" width="7.5703125" style="85" customWidth="1"/>
    <col min="1043" max="1274" width="9.140625" style="85"/>
    <col min="1275" max="1275" width="5.28515625" style="85" customWidth="1"/>
    <col min="1276" max="1276" width="19" style="85" customWidth="1"/>
    <col min="1277" max="1277" width="13.5703125" style="85" customWidth="1"/>
    <col min="1278" max="1278" width="9.42578125" style="85" customWidth="1"/>
    <col min="1279" max="1279" width="6.7109375" style="85" customWidth="1"/>
    <col min="1280" max="1283" width="0" style="85" hidden="1" customWidth="1"/>
    <col min="1284" max="1291" width="6.7109375" style="85" customWidth="1"/>
    <col min="1292" max="1295" width="0" style="85" hidden="1" customWidth="1"/>
    <col min="1296" max="1296" width="8" style="85" customWidth="1"/>
    <col min="1297" max="1297" width="9.140625" style="85" customWidth="1"/>
    <col min="1298" max="1298" width="7.5703125" style="85" customWidth="1"/>
    <col min="1299" max="1530" width="9.140625" style="85"/>
    <col min="1531" max="1531" width="5.28515625" style="85" customWidth="1"/>
    <col min="1532" max="1532" width="19" style="85" customWidth="1"/>
    <col min="1533" max="1533" width="13.5703125" style="85" customWidth="1"/>
    <col min="1534" max="1534" width="9.42578125" style="85" customWidth="1"/>
    <col min="1535" max="1535" width="6.7109375" style="85" customWidth="1"/>
    <col min="1536" max="1539" width="0" style="85" hidden="1" customWidth="1"/>
    <col min="1540" max="1547" width="6.7109375" style="85" customWidth="1"/>
    <col min="1548" max="1551" width="0" style="85" hidden="1" customWidth="1"/>
    <col min="1552" max="1552" width="8" style="85" customWidth="1"/>
    <col min="1553" max="1553" width="9.140625" style="85" customWidth="1"/>
    <col min="1554" max="1554" width="7.5703125" style="85" customWidth="1"/>
    <col min="1555" max="1786" width="9.140625" style="85"/>
    <col min="1787" max="1787" width="5.28515625" style="85" customWidth="1"/>
    <col min="1788" max="1788" width="19" style="85" customWidth="1"/>
    <col min="1789" max="1789" width="13.5703125" style="85" customWidth="1"/>
    <col min="1790" max="1790" width="9.42578125" style="85" customWidth="1"/>
    <col min="1791" max="1791" width="6.7109375" style="85" customWidth="1"/>
    <col min="1792" max="1795" width="0" style="85" hidden="1" customWidth="1"/>
    <col min="1796" max="1803" width="6.7109375" style="85" customWidth="1"/>
    <col min="1804" max="1807" width="0" style="85" hidden="1" customWidth="1"/>
    <col min="1808" max="1808" width="8" style="85" customWidth="1"/>
    <col min="1809" max="1809" width="9.140625" style="85" customWidth="1"/>
    <col min="1810" max="1810" width="7.5703125" style="85" customWidth="1"/>
    <col min="1811" max="2042" width="9.140625" style="85"/>
    <col min="2043" max="2043" width="5.28515625" style="85" customWidth="1"/>
    <col min="2044" max="2044" width="19" style="85" customWidth="1"/>
    <col min="2045" max="2045" width="13.5703125" style="85" customWidth="1"/>
    <col min="2046" max="2046" width="9.42578125" style="85" customWidth="1"/>
    <col min="2047" max="2047" width="6.7109375" style="85" customWidth="1"/>
    <col min="2048" max="2051" width="0" style="85" hidden="1" customWidth="1"/>
    <col min="2052" max="2059" width="6.7109375" style="85" customWidth="1"/>
    <col min="2060" max="2063" width="0" style="85" hidden="1" customWidth="1"/>
    <col min="2064" max="2064" width="8" style="85" customWidth="1"/>
    <col min="2065" max="2065" width="9.140625" style="85" customWidth="1"/>
    <col min="2066" max="2066" width="7.5703125" style="85" customWidth="1"/>
    <col min="2067" max="2298" width="9.140625" style="85"/>
    <col min="2299" max="2299" width="5.28515625" style="85" customWidth="1"/>
    <col min="2300" max="2300" width="19" style="85" customWidth="1"/>
    <col min="2301" max="2301" width="13.5703125" style="85" customWidth="1"/>
    <col min="2302" max="2302" width="9.42578125" style="85" customWidth="1"/>
    <col min="2303" max="2303" width="6.7109375" style="85" customWidth="1"/>
    <col min="2304" max="2307" width="0" style="85" hidden="1" customWidth="1"/>
    <col min="2308" max="2315" width="6.7109375" style="85" customWidth="1"/>
    <col min="2316" max="2319" width="0" style="85" hidden="1" customWidth="1"/>
    <col min="2320" max="2320" width="8" style="85" customWidth="1"/>
    <col min="2321" max="2321" width="9.140625" style="85" customWidth="1"/>
    <col min="2322" max="2322" width="7.5703125" style="85" customWidth="1"/>
    <col min="2323" max="2554" width="9.140625" style="85"/>
    <col min="2555" max="2555" width="5.28515625" style="85" customWidth="1"/>
    <col min="2556" max="2556" width="19" style="85" customWidth="1"/>
    <col min="2557" max="2557" width="13.5703125" style="85" customWidth="1"/>
    <col min="2558" max="2558" width="9.42578125" style="85" customWidth="1"/>
    <col min="2559" max="2559" width="6.7109375" style="85" customWidth="1"/>
    <col min="2560" max="2563" width="0" style="85" hidden="1" customWidth="1"/>
    <col min="2564" max="2571" width="6.7109375" style="85" customWidth="1"/>
    <col min="2572" max="2575" width="0" style="85" hidden="1" customWidth="1"/>
    <col min="2576" max="2576" width="8" style="85" customWidth="1"/>
    <col min="2577" max="2577" width="9.140625" style="85" customWidth="1"/>
    <col min="2578" max="2578" width="7.5703125" style="85" customWidth="1"/>
    <col min="2579" max="2810" width="9.140625" style="85"/>
    <col min="2811" max="2811" width="5.28515625" style="85" customWidth="1"/>
    <col min="2812" max="2812" width="19" style="85" customWidth="1"/>
    <col min="2813" max="2813" width="13.5703125" style="85" customWidth="1"/>
    <col min="2814" max="2814" width="9.42578125" style="85" customWidth="1"/>
    <col min="2815" max="2815" width="6.7109375" style="85" customWidth="1"/>
    <col min="2816" max="2819" width="0" style="85" hidden="1" customWidth="1"/>
    <col min="2820" max="2827" width="6.7109375" style="85" customWidth="1"/>
    <col min="2828" max="2831" width="0" style="85" hidden="1" customWidth="1"/>
    <col min="2832" max="2832" width="8" style="85" customWidth="1"/>
    <col min="2833" max="2833" width="9.140625" style="85" customWidth="1"/>
    <col min="2834" max="2834" width="7.5703125" style="85" customWidth="1"/>
    <col min="2835" max="3066" width="9.140625" style="85"/>
    <col min="3067" max="3067" width="5.28515625" style="85" customWidth="1"/>
    <col min="3068" max="3068" width="19" style="85" customWidth="1"/>
    <col min="3069" max="3069" width="13.5703125" style="85" customWidth="1"/>
    <col min="3070" max="3070" width="9.42578125" style="85" customWidth="1"/>
    <col min="3071" max="3071" width="6.7109375" style="85" customWidth="1"/>
    <col min="3072" max="3075" width="0" style="85" hidden="1" customWidth="1"/>
    <col min="3076" max="3083" width="6.7109375" style="85" customWidth="1"/>
    <col min="3084" max="3087" width="0" style="85" hidden="1" customWidth="1"/>
    <col min="3088" max="3088" width="8" style="85" customWidth="1"/>
    <col min="3089" max="3089" width="9.140625" style="85" customWidth="1"/>
    <col min="3090" max="3090" width="7.5703125" style="85" customWidth="1"/>
    <col min="3091" max="3322" width="9.140625" style="85"/>
    <col min="3323" max="3323" width="5.28515625" style="85" customWidth="1"/>
    <col min="3324" max="3324" width="19" style="85" customWidth="1"/>
    <col min="3325" max="3325" width="13.5703125" style="85" customWidth="1"/>
    <col min="3326" max="3326" width="9.42578125" style="85" customWidth="1"/>
    <col min="3327" max="3327" width="6.7109375" style="85" customWidth="1"/>
    <col min="3328" max="3331" width="0" style="85" hidden="1" customWidth="1"/>
    <col min="3332" max="3339" width="6.7109375" style="85" customWidth="1"/>
    <col min="3340" max="3343" width="0" style="85" hidden="1" customWidth="1"/>
    <col min="3344" max="3344" width="8" style="85" customWidth="1"/>
    <col min="3345" max="3345" width="9.140625" style="85" customWidth="1"/>
    <col min="3346" max="3346" width="7.5703125" style="85" customWidth="1"/>
    <col min="3347" max="3578" width="9.140625" style="85"/>
    <col min="3579" max="3579" width="5.28515625" style="85" customWidth="1"/>
    <col min="3580" max="3580" width="19" style="85" customWidth="1"/>
    <col min="3581" max="3581" width="13.5703125" style="85" customWidth="1"/>
    <col min="3582" max="3582" width="9.42578125" style="85" customWidth="1"/>
    <col min="3583" max="3583" width="6.7109375" style="85" customWidth="1"/>
    <col min="3584" max="3587" width="0" style="85" hidden="1" customWidth="1"/>
    <col min="3588" max="3595" width="6.7109375" style="85" customWidth="1"/>
    <col min="3596" max="3599" width="0" style="85" hidden="1" customWidth="1"/>
    <col min="3600" max="3600" width="8" style="85" customWidth="1"/>
    <col min="3601" max="3601" width="9.140625" style="85" customWidth="1"/>
    <col min="3602" max="3602" width="7.5703125" style="85" customWidth="1"/>
    <col min="3603" max="3834" width="9.140625" style="85"/>
    <col min="3835" max="3835" width="5.28515625" style="85" customWidth="1"/>
    <col min="3836" max="3836" width="19" style="85" customWidth="1"/>
    <col min="3837" max="3837" width="13.5703125" style="85" customWidth="1"/>
    <col min="3838" max="3838" width="9.42578125" style="85" customWidth="1"/>
    <col min="3839" max="3839" width="6.7109375" style="85" customWidth="1"/>
    <col min="3840" max="3843" width="0" style="85" hidden="1" customWidth="1"/>
    <col min="3844" max="3851" width="6.7109375" style="85" customWidth="1"/>
    <col min="3852" max="3855" width="0" style="85" hidden="1" customWidth="1"/>
    <col min="3856" max="3856" width="8" style="85" customWidth="1"/>
    <col min="3857" max="3857" width="9.140625" style="85" customWidth="1"/>
    <col min="3858" max="3858" width="7.5703125" style="85" customWidth="1"/>
    <col min="3859" max="4090" width="9.140625" style="85"/>
    <col min="4091" max="4091" width="5.28515625" style="85" customWidth="1"/>
    <col min="4092" max="4092" width="19" style="85" customWidth="1"/>
    <col min="4093" max="4093" width="13.5703125" style="85" customWidth="1"/>
    <col min="4094" max="4094" width="9.42578125" style="85" customWidth="1"/>
    <col min="4095" max="4095" width="6.7109375" style="85" customWidth="1"/>
    <col min="4096" max="4099" width="0" style="85" hidden="1" customWidth="1"/>
    <col min="4100" max="4107" width="6.7109375" style="85" customWidth="1"/>
    <col min="4108" max="4111" width="0" style="85" hidden="1" customWidth="1"/>
    <col min="4112" max="4112" width="8" style="85" customWidth="1"/>
    <col min="4113" max="4113" width="9.140625" style="85" customWidth="1"/>
    <col min="4114" max="4114" width="7.5703125" style="85" customWidth="1"/>
    <col min="4115" max="4346" width="9.140625" style="85"/>
    <col min="4347" max="4347" width="5.28515625" style="85" customWidth="1"/>
    <col min="4348" max="4348" width="19" style="85" customWidth="1"/>
    <col min="4349" max="4349" width="13.5703125" style="85" customWidth="1"/>
    <col min="4350" max="4350" width="9.42578125" style="85" customWidth="1"/>
    <col min="4351" max="4351" width="6.7109375" style="85" customWidth="1"/>
    <col min="4352" max="4355" width="0" style="85" hidden="1" customWidth="1"/>
    <col min="4356" max="4363" width="6.7109375" style="85" customWidth="1"/>
    <col min="4364" max="4367" width="0" style="85" hidden="1" customWidth="1"/>
    <col min="4368" max="4368" width="8" style="85" customWidth="1"/>
    <col min="4369" max="4369" width="9.140625" style="85" customWidth="1"/>
    <col min="4370" max="4370" width="7.5703125" style="85" customWidth="1"/>
    <col min="4371" max="4602" width="9.140625" style="85"/>
    <col min="4603" max="4603" width="5.28515625" style="85" customWidth="1"/>
    <col min="4604" max="4604" width="19" style="85" customWidth="1"/>
    <col min="4605" max="4605" width="13.5703125" style="85" customWidth="1"/>
    <col min="4606" max="4606" width="9.42578125" style="85" customWidth="1"/>
    <col min="4607" max="4607" width="6.7109375" style="85" customWidth="1"/>
    <col min="4608" max="4611" width="0" style="85" hidden="1" customWidth="1"/>
    <col min="4612" max="4619" width="6.7109375" style="85" customWidth="1"/>
    <col min="4620" max="4623" width="0" style="85" hidden="1" customWidth="1"/>
    <col min="4624" max="4624" width="8" style="85" customWidth="1"/>
    <col min="4625" max="4625" width="9.140625" style="85" customWidth="1"/>
    <col min="4626" max="4626" width="7.5703125" style="85" customWidth="1"/>
    <col min="4627" max="4858" width="9.140625" style="85"/>
    <col min="4859" max="4859" width="5.28515625" style="85" customWidth="1"/>
    <col min="4860" max="4860" width="19" style="85" customWidth="1"/>
    <col min="4861" max="4861" width="13.5703125" style="85" customWidth="1"/>
    <col min="4862" max="4862" width="9.42578125" style="85" customWidth="1"/>
    <col min="4863" max="4863" width="6.7109375" style="85" customWidth="1"/>
    <col min="4864" max="4867" width="0" style="85" hidden="1" customWidth="1"/>
    <col min="4868" max="4875" width="6.7109375" style="85" customWidth="1"/>
    <col min="4876" max="4879" width="0" style="85" hidden="1" customWidth="1"/>
    <col min="4880" max="4880" width="8" style="85" customWidth="1"/>
    <col min="4881" max="4881" width="9.140625" style="85" customWidth="1"/>
    <col min="4882" max="4882" width="7.5703125" style="85" customWidth="1"/>
    <col min="4883" max="5114" width="9.140625" style="85"/>
    <col min="5115" max="5115" width="5.28515625" style="85" customWidth="1"/>
    <col min="5116" max="5116" width="19" style="85" customWidth="1"/>
    <col min="5117" max="5117" width="13.5703125" style="85" customWidth="1"/>
    <col min="5118" max="5118" width="9.42578125" style="85" customWidth="1"/>
    <col min="5119" max="5119" width="6.7109375" style="85" customWidth="1"/>
    <col min="5120" max="5123" width="0" style="85" hidden="1" customWidth="1"/>
    <col min="5124" max="5131" width="6.7109375" style="85" customWidth="1"/>
    <col min="5132" max="5135" width="0" style="85" hidden="1" customWidth="1"/>
    <col min="5136" max="5136" width="8" style="85" customWidth="1"/>
    <col min="5137" max="5137" width="9.140625" style="85" customWidth="1"/>
    <col min="5138" max="5138" width="7.5703125" style="85" customWidth="1"/>
    <col min="5139" max="5370" width="9.140625" style="85"/>
    <col min="5371" max="5371" width="5.28515625" style="85" customWidth="1"/>
    <col min="5372" max="5372" width="19" style="85" customWidth="1"/>
    <col min="5373" max="5373" width="13.5703125" style="85" customWidth="1"/>
    <col min="5374" max="5374" width="9.42578125" style="85" customWidth="1"/>
    <col min="5375" max="5375" width="6.7109375" style="85" customWidth="1"/>
    <col min="5376" max="5379" width="0" style="85" hidden="1" customWidth="1"/>
    <col min="5380" max="5387" width="6.7109375" style="85" customWidth="1"/>
    <col min="5388" max="5391" width="0" style="85" hidden="1" customWidth="1"/>
    <col min="5392" max="5392" width="8" style="85" customWidth="1"/>
    <col min="5393" max="5393" width="9.140625" style="85" customWidth="1"/>
    <col min="5394" max="5394" width="7.5703125" style="85" customWidth="1"/>
    <col min="5395" max="5626" width="9.140625" style="85"/>
    <col min="5627" max="5627" width="5.28515625" style="85" customWidth="1"/>
    <col min="5628" max="5628" width="19" style="85" customWidth="1"/>
    <col min="5629" max="5629" width="13.5703125" style="85" customWidth="1"/>
    <col min="5630" max="5630" width="9.42578125" style="85" customWidth="1"/>
    <col min="5631" max="5631" width="6.7109375" style="85" customWidth="1"/>
    <col min="5632" max="5635" width="0" style="85" hidden="1" customWidth="1"/>
    <col min="5636" max="5643" width="6.7109375" style="85" customWidth="1"/>
    <col min="5644" max="5647" width="0" style="85" hidden="1" customWidth="1"/>
    <col min="5648" max="5648" width="8" style="85" customWidth="1"/>
    <col min="5649" max="5649" width="9.140625" style="85" customWidth="1"/>
    <col min="5650" max="5650" width="7.5703125" style="85" customWidth="1"/>
    <col min="5651" max="5882" width="9.140625" style="85"/>
    <col min="5883" max="5883" width="5.28515625" style="85" customWidth="1"/>
    <col min="5884" max="5884" width="19" style="85" customWidth="1"/>
    <col min="5885" max="5885" width="13.5703125" style="85" customWidth="1"/>
    <col min="5886" max="5886" width="9.42578125" style="85" customWidth="1"/>
    <col min="5887" max="5887" width="6.7109375" style="85" customWidth="1"/>
    <col min="5888" max="5891" width="0" style="85" hidden="1" customWidth="1"/>
    <col min="5892" max="5899" width="6.7109375" style="85" customWidth="1"/>
    <col min="5900" max="5903" width="0" style="85" hidden="1" customWidth="1"/>
    <col min="5904" max="5904" width="8" style="85" customWidth="1"/>
    <col min="5905" max="5905" width="9.140625" style="85" customWidth="1"/>
    <col min="5906" max="5906" width="7.5703125" style="85" customWidth="1"/>
    <col min="5907" max="6138" width="9.140625" style="85"/>
    <col min="6139" max="6139" width="5.28515625" style="85" customWidth="1"/>
    <col min="6140" max="6140" width="19" style="85" customWidth="1"/>
    <col min="6141" max="6141" width="13.5703125" style="85" customWidth="1"/>
    <col min="6142" max="6142" width="9.42578125" style="85" customWidth="1"/>
    <col min="6143" max="6143" width="6.7109375" style="85" customWidth="1"/>
    <col min="6144" max="6147" width="0" style="85" hidden="1" customWidth="1"/>
    <col min="6148" max="6155" width="6.7109375" style="85" customWidth="1"/>
    <col min="6156" max="6159" width="0" style="85" hidden="1" customWidth="1"/>
    <col min="6160" max="6160" width="8" style="85" customWidth="1"/>
    <col min="6161" max="6161" width="9.140625" style="85" customWidth="1"/>
    <col min="6162" max="6162" width="7.5703125" style="85" customWidth="1"/>
    <col min="6163" max="6394" width="9.140625" style="85"/>
    <col min="6395" max="6395" width="5.28515625" style="85" customWidth="1"/>
    <col min="6396" max="6396" width="19" style="85" customWidth="1"/>
    <col min="6397" max="6397" width="13.5703125" style="85" customWidth="1"/>
    <col min="6398" max="6398" width="9.42578125" style="85" customWidth="1"/>
    <col min="6399" max="6399" width="6.7109375" style="85" customWidth="1"/>
    <col min="6400" max="6403" width="0" style="85" hidden="1" customWidth="1"/>
    <col min="6404" max="6411" width="6.7109375" style="85" customWidth="1"/>
    <col min="6412" max="6415" width="0" style="85" hidden="1" customWidth="1"/>
    <col min="6416" max="6416" width="8" style="85" customWidth="1"/>
    <col min="6417" max="6417" width="9.140625" style="85" customWidth="1"/>
    <col min="6418" max="6418" width="7.5703125" style="85" customWidth="1"/>
    <col min="6419" max="6650" width="9.140625" style="85"/>
    <col min="6651" max="6651" width="5.28515625" style="85" customWidth="1"/>
    <col min="6652" max="6652" width="19" style="85" customWidth="1"/>
    <col min="6653" max="6653" width="13.5703125" style="85" customWidth="1"/>
    <col min="6654" max="6654" width="9.42578125" style="85" customWidth="1"/>
    <col min="6655" max="6655" width="6.7109375" style="85" customWidth="1"/>
    <col min="6656" max="6659" width="0" style="85" hidden="1" customWidth="1"/>
    <col min="6660" max="6667" width="6.7109375" style="85" customWidth="1"/>
    <col min="6668" max="6671" width="0" style="85" hidden="1" customWidth="1"/>
    <col min="6672" max="6672" width="8" style="85" customWidth="1"/>
    <col min="6673" max="6673" width="9.140625" style="85" customWidth="1"/>
    <col min="6674" max="6674" width="7.5703125" style="85" customWidth="1"/>
    <col min="6675" max="6906" width="9.140625" style="85"/>
    <col min="6907" max="6907" width="5.28515625" style="85" customWidth="1"/>
    <col min="6908" max="6908" width="19" style="85" customWidth="1"/>
    <col min="6909" max="6909" width="13.5703125" style="85" customWidth="1"/>
    <col min="6910" max="6910" width="9.42578125" style="85" customWidth="1"/>
    <col min="6911" max="6911" width="6.7109375" style="85" customWidth="1"/>
    <col min="6912" max="6915" width="0" style="85" hidden="1" customWidth="1"/>
    <col min="6916" max="6923" width="6.7109375" style="85" customWidth="1"/>
    <col min="6924" max="6927" width="0" style="85" hidden="1" customWidth="1"/>
    <col min="6928" max="6928" width="8" style="85" customWidth="1"/>
    <col min="6929" max="6929" width="9.140625" style="85" customWidth="1"/>
    <col min="6930" max="6930" width="7.5703125" style="85" customWidth="1"/>
    <col min="6931" max="7162" width="9.140625" style="85"/>
    <col min="7163" max="7163" width="5.28515625" style="85" customWidth="1"/>
    <col min="7164" max="7164" width="19" style="85" customWidth="1"/>
    <col min="7165" max="7165" width="13.5703125" style="85" customWidth="1"/>
    <col min="7166" max="7166" width="9.42578125" style="85" customWidth="1"/>
    <col min="7167" max="7167" width="6.7109375" style="85" customWidth="1"/>
    <col min="7168" max="7171" width="0" style="85" hidden="1" customWidth="1"/>
    <col min="7172" max="7179" width="6.7109375" style="85" customWidth="1"/>
    <col min="7180" max="7183" width="0" style="85" hidden="1" customWidth="1"/>
    <col min="7184" max="7184" width="8" style="85" customWidth="1"/>
    <col min="7185" max="7185" width="9.140625" style="85" customWidth="1"/>
    <col min="7186" max="7186" width="7.5703125" style="85" customWidth="1"/>
    <col min="7187" max="7418" width="9.140625" style="85"/>
    <col min="7419" max="7419" width="5.28515625" style="85" customWidth="1"/>
    <col min="7420" max="7420" width="19" style="85" customWidth="1"/>
    <col min="7421" max="7421" width="13.5703125" style="85" customWidth="1"/>
    <col min="7422" max="7422" width="9.42578125" style="85" customWidth="1"/>
    <col min="7423" max="7423" width="6.7109375" style="85" customWidth="1"/>
    <col min="7424" max="7427" width="0" style="85" hidden="1" customWidth="1"/>
    <col min="7428" max="7435" width="6.7109375" style="85" customWidth="1"/>
    <col min="7436" max="7439" width="0" style="85" hidden="1" customWidth="1"/>
    <col min="7440" max="7440" width="8" style="85" customWidth="1"/>
    <col min="7441" max="7441" width="9.140625" style="85" customWidth="1"/>
    <col min="7442" max="7442" width="7.5703125" style="85" customWidth="1"/>
    <col min="7443" max="7674" width="9.140625" style="85"/>
    <col min="7675" max="7675" width="5.28515625" style="85" customWidth="1"/>
    <col min="7676" max="7676" width="19" style="85" customWidth="1"/>
    <col min="7677" max="7677" width="13.5703125" style="85" customWidth="1"/>
    <col min="7678" max="7678" width="9.42578125" style="85" customWidth="1"/>
    <col min="7679" max="7679" width="6.7109375" style="85" customWidth="1"/>
    <col min="7680" max="7683" width="0" style="85" hidden="1" customWidth="1"/>
    <col min="7684" max="7691" width="6.7109375" style="85" customWidth="1"/>
    <col min="7692" max="7695" width="0" style="85" hidden="1" customWidth="1"/>
    <col min="7696" max="7696" width="8" style="85" customWidth="1"/>
    <col min="7697" max="7697" width="9.140625" style="85" customWidth="1"/>
    <col min="7698" max="7698" width="7.5703125" style="85" customWidth="1"/>
    <col min="7699" max="7930" width="9.140625" style="85"/>
    <col min="7931" max="7931" width="5.28515625" style="85" customWidth="1"/>
    <col min="7932" max="7932" width="19" style="85" customWidth="1"/>
    <col min="7933" max="7933" width="13.5703125" style="85" customWidth="1"/>
    <col min="7934" max="7934" width="9.42578125" style="85" customWidth="1"/>
    <col min="7935" max="7935" width="6.7109375" style="85" customWidth="1"/>
    <col min="7936" max="7939" width="0" style="85" hidden="1" customWidth="1"/>
    <col min="7940" max="7947" width="6.7109375" style="85" customWidth="1"/>
    <col min="7948" max="7951" width="0" style="85" hidden="1" customWidth="1"/>
    <col min="7952" max="7952" width="8" style="85" customWidth="1"/>
    <col min="7953" max="7953" width="9.140625" style="85" customWidth="1"/>
    <col min="7954" max="7954" width="7.5703125" style="85" customWidth="1"/>
    <col min="7955" max="8186" width="9.140625" style="85"/>
    <col min="8187" max="8187" width="5.28515625" style="85" customWidth="1"/>
    <col min="8188" max="8188" width="19" style="85" customWidth="1"/>
    <col min="8189" max="8189" width="13.5703125" style="85" customWidth="1"/>
    <col min="8190" max="8190" width="9.42578125" style="85" customWidth="1"/>
    <col min="8191" max="8191" width="6.7109375" style="85" customWidth="1"/>
    <col min="8192" max="8195" width="0" style="85" hidden="1" customWidth="1"/>
    <col min="8196" max="8203" width="6.7109375" style="85" customWidth="1"/>
    <col min="8204" max="8207" width="0" style="85" hidden="1" customWidth="1"/>
    <col min="8208" max="8208" width="8" style="85" customWidth="1"/>
    <col min="8209" max="8209" width="9.140625" style="85" customWidth="1"/>
    <col min="8210" max="8210" width="7.5703125" style="85" customWidth="1"/>
    <col min="8211" max="8442" width="9.140625" style="85"/>
    <col min="8443" max="8443" width="5.28515625" style="85" customWidth="1"/>
    <col min="8444" max="8444" width="19" style="85" customWidth="1"/>
    <col min="8445" max="8445" width="13.5703125" style="85" customWidth="1"/>
    <col min="8446" max="8446" width="9.42578125" style="85" customWidth="1"/>
    <col min="8447" max="8447" width="6.7109375" style="85" customWidth="1"/>
    <col min="8448" max="8451" width="0" style="85" hidden="1" customWidth="1"/>
    <col min="8452" max="8459" width="6.7109375" style="85" customWidth="1"/>
    <col min="8460" max="8463" width="0" style="85" hidden="1" customWidth="1"/>
    <col min="8464" max="8464" width="8" style="85" customWidth="1"/>
    <col min="8465" max="8465" width="9.140625" style="85" customWidth="1"/>
    <col min="8466" max="8466" width="7.5703125" style="85" customWidth="1"/>
    <col min="8467" max="8698" width="9.140625" style="85"/>
    <col min="8699" max="8699" width="5.28515625" style="85" customWidth="1"/>
    <col min="8700" max="8700" width="19" style="85" customWidth="1"/>
    <col min="8701" max="8701" width="13.5703125" style="85" customWidth="1"/>
    <col min="8702" max="8702" width="9.42578125" style="85" customWidth="1"/>
    <col min="8703" max="8703" width="6.7109375" style="85" customWidth="1"/>
    <col min="8704" max="8707" width="0" style="85" hidden="1" customWidth="1"/>
    <col min="8708" max="8715" width="6.7109375" style="85" customWidth="1"/>
    <col min="8716" max="8719" width="0" style="85" hidden="1" customWidth="1"/>
    <col min="8720" max="8720" width="8" style="85" customWidth="1"/>
    <col min="8721" max="8721" width="9.140625" style="85" customWidth="1"/>
    <col min="8722" max="8722" width="7.5703125" style="85" customWidth="1"/>
    <col min="8723" max="8954" width="9.140625" style="85"/>
    <col min="8955" max="8955" width="5.28515625" style="85" customWidth="1"/>
    <col min="8956" max="8956" width="19" style="85" customWidth="1"/>
    <col min="8957" max="8957" width="13.5703125" style="85" customWidth="1"/>
    <col min="8958" max="8958" width="9.42578125" style="85" customWidth="1"/>
    <col min="8959" max="8959" width="6.7109375" style="85" customWidth="1"/>
    <col min="8960" max="8963" width="0" style="85" hidden="1" customWidth="1"/>
    <col min="8964" max="8971" width="6.7109375" style="85" customWidth="1"/>
    <col min="8972" max="8975" width="0" style="85" hidden="1" customWidth="1"/>
    <col min="8976" max="8976" width="8" style="85" customWidth="1"/>
    <col min="8977" max="8977" width="9.140625" style="85" customWidth="1"/>
    <col min="8978" max="8978" width="7.5703125" style="85" customWidth="1"/>
    <col min="8979" max="9210" width="9.140625" style="85"/>
    <col min="9211" max="9211" width="5.28515625" style="85" customWidth="1"/>
    <col min="9212" max="9212" width="19" style="85" customWidth="1"/>
    <col min="9213" max="9213" width="13.5703125" style="85" customWidth="1"/>
    <col min="9214" max="9214" width="9.42578125" style="85" customWidth="1"/>
    <col min="9215" max="9215" width="6.7109375" style="85" customWidth="1"/>
    <col min="9216" max="9219" width="0" style="85" hidden="1" customWidth="1"/>
    <col min="9220" max="9227" width="6.7109375" style="85" customWidth="1"/>
    <col min="9228" max="9231" width="0" style="85" hidden="1" customWidth="1"/>
    <col min="9232" max="9232" width="8" style="85" customWidth="1"/>
    <col min="9233" max="9233" width="9.140625" style="85" customWidth="1"/>
    <col min="9234" max="9234" width="7.5703125" style="85" customWidth="1"/>
    <col min="9235" max="9466" width="9.140625" style="85"/>
    <col min="9467" max="9467" width="5.28515625" style="85" customWidth="1"/>
    <col min="9468" max="9468" width="19" style="85" customWidth="1"/>
    <col min="9469" max="9469" width="13.5703125" style="85" customWidth="1"/>
    <col min="9470" max="9470" width="9.42578125" style="85" customWidth="1"/>
    <col min="9471" max="9471" width="6.7109375" style="85" customWidth="1"/>
    <col min="9472" max="9475" width="0" style="85" hidden="1" customWidth="1"/>
    <col min="9476" max="9483" width="6.7109375" style="85" customWidth="1"/>
    <col min="9484" max="9487" width="0" style="85" hidden="1" customWidth="1"/>
    <col min="9488" max="9488" width="8" style="85" customWidth="1"/>
    <col min="9489" max="9489" width="9.140625" style="85" customWidth="1"/>
    <col min="9490" max="9490" width="7.5703125" style="85" customWidth="1"/>
    <col min="9491" max="9722" width="9.140625" style="85"/>
    <col min="9723" max="9723" width="5.28515625" style="85" customWidth="1"/>
    <col min="9724" max="9724" width="19" style="85" customWidth="1"/>
    <col min="9725" max="9725" width="13.5703125" style="85" customWidth="1"/>
    <col min="9726" max="9726" width="9.42578125" style="85" customWidth="1"/>
    <col min="9727" max="9727" width="6.7109375" style="85" customWidth="1"/>
    <col min="9728" max="9731" width="0" style="85" hidden="1" customWidth="1"/>
    <col min="9732" max="9739" width="6.7109375" style="85" customWidth="1"/>
    <col min="9740" max="9743" width="0" style="85" hidden="1" customWidth="1"/>
    <col min="9744" max="9744" width="8" style="85" customWidth="1"/>
    <col min="9745" max="9745" width="9.140625" style="85" customWidth="1"/>
    <col min="9746" max="9746" width="7.5703125" style="85" customWidth="1"/>
    <col min="9747" max="9978" width="9.140625" style="85"/>
    <col min="9979" max="9979" width="5.28515625" style="85" customWidth="1"/>
    <col min="9980" max="9980" width="19" style="85" customWidth="1"/>
    <col min="9981" max="9981" width="13.5703125" style="85" customWidth="1"/>
    <col min="9982" max="9982" width="9.42578125" style="85" customWidth="1"/>
    <col min="9983" max="9983" width="6.7109375" style="85" customWidth="1"/>
    <col min="9984" max="9987" width="0" style="85" hidden="1" customWidth="1"/>
    <col min="9988" max="9995" width="6.7109375" style="85" customWidth="1"/>
    <col min="9996" max="9999" width="0" style="85" hidden="1" customWidth="1"/>
    <col min="10000" max="10000" width="8" style="85" customWidth="1"/>
    <col min="10001" max="10001" width="9.140625" style="85" customWidth="1"/>
    <col min="10002" max="10002" width="7.5703125" style="85" customWidth="1"/>
    <col min="10003" max="10234" width="9.140625" style="85"/>
    <col min="10235" max="10235" width="5.28515625" style="85" customWidth="1"/>
    <col min="10236" max="10236" width="19" style="85" customWidth="1"/>
    <col min="10237" max="10237" width="13.5703125" style="85" customWidth="1"/>
    <col min="10238" max="10238" width="9.42578125" style="85" customWidth="1"/>
    <col min="10239" max="10239" width="6.7109375" style="85" customWidth="1"/>
    <col min="10240" max="10243" width="0" style="85" hidden="1" customWidth="1"/>
    <col min="10244" max="10251" width="6.7109375" style="85" customWidth="1"/>
    <col min="10252" max="10255" width="0" style="85" hidden="1" customWidth="1"/>
    <col min="10256" max="10256" width="8" style="85" customWidth="1"/>
    <col min="10257" max="10257" width="9.140625" style="85" customWidth="1"/>
    <col min="10258" max="10258" width="7.5703125" style="85" customWidth="1"/>
    <col min="10259" max="10490" width="9.140625" style="85"/>
    <col min="10491" max="10491" width="5.28515625" style="85" customWidth="1"/>
    <col min="10492" max="10492" width="19" style="85" customWidth="1"/>
    <col min="10493" max="10493" width="13.5703125" style="85" customWidth="1"/>
    <col min="10494" max="10494" width="9.42578125" style="85" customWidth="1"/>
    <col min="10495" max="10495" width="6.7109375" style="85" customWidth="1"/>
    <col min="10496" max="10499" width="0" style="85" hidden="1" customWidth="1"/>
    <col min="10500" max="10507" width="6.7109375" style="85" customWidth="1"/>
    <col min="10508" max="10511" width="0" style="85" hidden="1" customWidth="1"/>
    <col min="10512" max="10512" width="8" style="85" customWidth="1"/>
    <col min="10513" max="10513" width="9.140625" style="85" customWidth="1"/>
    <col min="10514" max="10514" width="7.5703125" style="85" customWidth="1"/>
    <col min="10515" max="10746" width="9.140625" style="85"/>
    <col min="10747" max="10747" width="5.28515625" style="85" customWidth="1"/>
    <col min="10748" max="10748" width="19" style="85" customWidth="1"/>
    <col min="10749" max="10749" width="13.5703125" style="85" customWidth="1"/>
    <col min="10750" max="10750" width="9.42578125" style="85" customWidth="1"/>
    <col min="10751" max="10751" width="6.7109375" style="85" customWidth="1"/>
    <col min="10752" max="10755" width="0" style="85" hidden="1" customWidth="1"/>
    <col min="10756" max="10763" width="6.7109375" style="85" customWidth="1"/>
    <col min="10764" max="10767" width="0" style="85" hidden="1" customWidth="1"/>
    <col min="10768" max="10768" width="8" style="85" customWidth="1"/>
    <col min="10769" max="10769" width="9.140625" style="85" customWidth="1"/>
    <col min="10770" max="10770" width="7.5703125" style="85" customWidth="1"/>
    <col min="10771" max="11002" width="9.140625" style="85"/>
    <col min="11003" max="11003" width="5.28515625" style="85" customWidth="1"/>
    <col min="11004" max="11004" width="19" style="85" customWidth="1"/>
    <col min="11005" max="11005" width="13.5703125" style="85" customWidth="1"/>
    <col min="11006" max="11006" width="9.42578125" style="85" customWidth="1"/>
    <col min="11007" max="11007" width="6.7109375" style="85" customWidth="1"/>
    <col min="11008" max="11011" width="0" style="85" hidden="1" customWidth="1"/>
    <col min="11012" max="11019" width="6.7109375" style="85" customWidth="1"/>
    <col min="11020" max="11023" width="0" style="85" hidden="1" customWidth="1"/>
    <col min="11024" max="11024" width="8" style="85" customWidth="1"/>
    <col min="11025" max="11025" width="9.140625" style="85" customWidth="1"/>
    <col min="11026" max="11026" width="7.5703125" style="85" customWidth="1"/>
    <col min="11027" max="11258" width="9.140625" style="85"/>
    <col min="11259" max="11259" width="5.28515625" style="85" customWidth="1"/>
    <col min="11260" max="11260" width="19" style="85" customWidth="1"/>
    <col min="11261" max="11261" width="13.5703125" style="85" customWidth="1"/>
    <col min="11262" max="11262" width="9.42578125" style="85" customWidth="1"/>
    <col min="11263" max="11263" width="6.7109375" style="85" customWidth="1"/>
    <col min="11264" max="11267" width="0" style="85" hidden="1" customWidth="1"/>
    <col min="11268" max="11275" width="6.7109375" style="85" customWidth="1"/>
    <col min="11276" max="11279" width="0" style="85" hidden="1" customWidth="1"/>
    <col min="11280" max="11280" width="8" style="85" customWidth="1"/>
    <col min="11281" max="11281" width="9.140625" style="85" customWidth="1"/>
    <col min="11282" max="11282" width="7.5703125" style="85" customWidth="1"/>
    <col min="11283" max="11514" width="9.140625" style="85"/>
    <col min="11515" max="11515" width="5.28515625" style="85" customWidth="1"/>
    <col min="11516" max="11516" width="19" style="85" customWidth="1"/>
    <col min="11517" max="11517" width="13.5703125" style="85" customWidth="1"/>
    <col min="11518" max="11518" width="9.42578125" style="85" customWidth="1"/>
    <col min="11519" max="11519" width="6.7109375" style="85" customWidth="1"/>
    <col min="11520" max="11523" width="0" style="85" hidden="1" customWidth="1"/>
    <col min="11524" max="11531" width="6.7109375" style="85" customWidth="1"/>
    <col min="11532" max="11535" width="0" style="85" hidden="1" customWidth="1"/>
    <col min="11536" max="11536" width="8" style="85" customWidth="1"/>
    <col min="11537" max="11537" width="9.140625" style="85" customWidth="1"/>
    <col min="11538" max="11538" width="7.5703125" style="85" customWidth="1"/>
    <col min="11539" max="11770" width="9.140625" style="85"/>
    <col min="11771" max="11771" width="5.28515625" style="85" customWidth="1"/>
    <col min="11772" max="11772" width="19" style="85" customWidth="1"/>
    <col min="11773" max="11773" width="13.5703125" style="85" customWidth="1"/>
    <col min="11774" max="11774" width="9.42578125" style="85" customWidth="1"/>
    <col min="11775" max="11775" width="6.7109375" style="85" customWidth="1"/>
    <col min="11776" max="11779" width="0" style="85" hidden="1" customWidth="1"/>
    <col min="11780" max="11787" width="6.7109375" style="85" customWidth="1"/>
    <col min="11788" max="11791" width="0" style="85" hidden="1" customWidth="1"/>
    <col min="11792" max="11792" width="8" style="85" customWidth="1"/>
    <col min="11793" max="11793" width="9.140625" style="85" customWidth="1"/>
    <col min="11794" max="11794" width="7.5703125" style="85" customWidth="1"/>
    <col min="11795" max="12026" width="9.140625" style="85"/>
    <col min="12027" max="12027" width="5.28515625" style="85" customWidth="1"/>
    <col min="12028" max="12028" width="19" style="85" customWidth="1"/>
    <col min="12029" max="12029" width="13.5703125" style="85" customWidth="1"/>
    <col min="12030" max="12030" width="9.42578125" style="85" customWidth="1"/>
    <col min="12031" max="12031" width="6.7109375" style="85" customWidth="1"/>
    <col min="12032" max="12035" width="0" style="85" hidden="1" customWidth="1"/>
    <col min="12036" max="12043" width="6.7109375" style="85" customWidth="1"/>
    <col min="12044" max="12047" width="0" style="85" hidden="1" customWidth="1"/>
    <col min="12048" max="12048" width="8" style="85" customWidth="1"/>
    <col min="12049" max="12049" width="9.140625" style="85" customWidth="1"/>
    <col min="12050" max="12050" width="7.5703125" style="85" customWidth="1"/>
    <col min="12051" max="12282" width="9.140625" style="85"/>
    <col min="12283" max="12283" width="5.28515625" style="85" customWidth="1"/>
    <col min="12284" max="12284" width="19" style="85" customWidth="1"/>
    <col min="12285" max="12285" width="13.5703125" style="85" customWidth="1"/>
    <col min="12286" max="12286" width="9.42578125" style="85" customWidth="1"/>
    <col min="12287" max="12287" width="6.7109375" style="85" customWidth="1"/>
    <col min="12288" max="12291" width="0" style="85" hidden="1" customWidth="1"/>
    <col min="12292" max="12299" width="6.7109375" style="85" customWidth="1"/>
    <col min="12300" max="12303" width="0" style="85" hidden="1" customWidth="1"/>
    <col min="12304" max="12304" width="8" style="85" customWidth="1"/>
    <col min="12305" max="12305" width="9.140625" style="85" customWidth="1"/>
    <col min="12306" max="12306" width="7.5703125" style="85" customWidth="1"/>
    <col min="12307" max="12538" width="9.140625" style="85"/>
    <col min="12539" max="12539" width="5.28515625" style="85" customWidth="1"/>
    <col min="12540" max="12540" width="19" style="85" customWidth="1"/>
    <col min="12541" max="12541" width="13.5703125" style="85" customWidth="1"/>
    <col min="12542" max="12542" width="9.42578125" style="85" customWidth="1"/>
    <col min="12543" max="12543" width="6.7109375" style="85" customWidth="1"/>
    <col min="12544" max="12547" width="0" style="85" hidden="1" customWidth="1"/>
    <col min="12548" max="12555" width="6.7109375" style="85" customWidth="1"/>
    <col min="12556" max="12559" width="0" style="85" hidden="1" customWidth="1"/>
    <col min="12560" max="12560" width="8" style="85" customWidth="1"/>
    <col min="12561" max="12561" width="9.140625" style="85" customWidth="1"/>
    <col min="12562" max="12562" width="7.5703125" style="85" customWidth="1"/>
    <col min="12563" max="12794" width="9.140625" style="85"/>
    <col min="12795" max="12795" width="5.28515625" style="85" customWidth="1"/>
    <col min="12796" max="12796" width="19" style="85" customWidth="1"/>
    <col min="12797" max="12797" width="13.5703125" style="85" customWidth="1"/>
    <col min="12798" max="12798" width="9.42578125" style="85" customWidth="1"/>
    <col min="12799" max="12799" width="6.7109375" style="85" customWidth="1"/>
    <col min="12800" max="12803" width="0" style="85" hidden="1" customWidth="1"/>
    <col min="12804" max="12811" width="6.7109375" style="85" customWidth="1"/>
    <col min="12812" max="12815" width="0" style="85" hidden="1" customWidth="1"/>
    <col min="12816" max="12816" width="8" style="85" customWidth="1"/>
    <col min="12817" max="12817" width="9.140625" style="85" customWidth="1"/>
    <col min="12818" max="12818" width="7.5703125" style="85" customWidth="1"/>
    <col min="12819" max="13050" width="9.140625" style="85"/>
    <col min="13051" max="13051" width="5.28515625" style="85" customWidth="1"/>
    <col min="13052" max="13052" width="19" style="85" customWidth="1"/>
    <col min="13053" max="13053" width="13.5703125" style="85" customWidth="1"/>
    <col min="13054" max="13054" width="9.42578125" style="85" customWidth="1"/>
    <col min="13055" max="13055" width="6.7109375" style="85" customWidth="1"/>
    <col min="13056" max="13059" width="0" style="85" hidden="1" customWidth="1"/>
    <col min="13060" max="13067" width="6.7109375" style="85" customWidth="1"/>
    <col min="13068" max="13071" width="0" style="85" hidden="1" customWidth="1"/>
    <col min="13072" max="13072" width="8" style="85" customWidth="1"/>
    <col min="13073" max="13073" width="9.140625" style="85" customWidth="1"/>
    <col min="13074" max="13074" width="7.5703125" style="85" customWidth="1"/>
    <col min="13075" max="13306" width="9.140625" style="85"/>
    <col min="13307" max="13307" width="5.28515625" style="85" customWidth="1"/>
    <col min="13308" max="13308" width="19" style="85" customWidth="1"/>
    <col min="13309" max="13309" width="13.5703125" style="85" customWidth="1"/>
    <col min="13310" max="13310" width="9.42578125" style="85" customWidth="1"/>
    <col min="13311" max="13311" width="6.7109375" style="85" customWidth="1"/>
    <col min="13312" max="13315" width="0" style="85" hidden="1" customWidth="1"/>
    <col min="13316" max="13323" width="6.7109375" style="85" customWidth="1"/>
    <col min="13324" max="13327" width="0" style="85" hidden="1" customWidth="1"/>
    <col min="13328" max="13328" width="8" style="85" customWidth="1"/>
    <col min="13329" max="13329" width="9.140625" style="85" customWidth="1"/>
    <col min="13330" max="13330" width="7.5703125" style="85" customWidth="1"/>
    <col min="13331" max="13562" width="9.140625" style="85"/>
    <col min="13563" max="13563" width="5.28515625" style="85" customWidth="1"/>
    <col min="13564" max="13564" width="19" style="85" customWidth="1"/>
    <col min="13565" max="13565" width="13.5703125" style="85" customWidth="1"/>
    <col min="13566" max="13566" width="9.42578125" style="85" customWidth="1"/>
    <col min="13567" max="13567" width="6.7109375" style="85" customWidth="1"/>
    <col min="13568" max="13571" width="0" style="85" hidden="1" customWidth="1"/>
    <col min="13572" max="13579" width="6.7109375" style="85" customWidth="1"/>
    <col min="13580" max="13583" width="0" style="85" hidden="1" customWidth="1"/>
    <col min="13584" max="13584" width="8" style="85" customWidth="1"/>
    <col min="13585" max="13585" width="9.140625" style="85" customWidth="1"/>
    <col min="13586" max="13586" width="7.5703125" style="85" customWidth="1"/>
    <col min="13587" max="13818" width="9.140625" style="85"/>
    <col min="13819" max="13819" width="5.28515625" style="85" customWidth="1"/>
    <col min="13820" max="13820" width="19" style="85" customWidth="1"/>
    <col min="13821" max="13821" width="13.5703125" style="85" customWidth="1"/>
    <col min="13822" max="13822" width="9.42578125" style="85" customWidth="1"/>
    <col min="13823" max="13823" width="6.7109375" style="85" customWidth="1"/>
    <col min="13824" max="13827" width="0" style="85" hidden="1" customWidth="1"/>
    <col min="13828" max="13835" width="6.7109375" style="85" customWidth="1"/>
    <col min="13836" max="13839" width="0" style="85" hidden="1" customWidth="1"/>
    <col min="13840" max="13840" width="8" style="85" customWidth="1"/>
    <col min="13841" max="13841" width="9.140625" style="85" customWidth="1"/>
    <col min="13842" max="13842" width="7.5703125" style="85" customWidth="1"/>
    <col min="13843" max="14074" width="9.140625" style="85"/>
    <col min="14075" max="14075" width="5.28515625" style="85" customWidth="1"/>
    <col min="14076" max="14076" width="19" style="85" customWidth="1"/>
    <col min="14077" max="14077" width="13.5703125" style="85" customWidth="1"/>
    <col min="14078" max="14078" width="9.42578125" style="85" customWidth="1"/>
    <col min="14079" max="14079" width="6.7109375" style="85" customWidth="1"/>
    <col min="14080" max="14083" width="0" style="85" hidden="1" customWidth="1"/>
    <col min="14084" max="14091" width="6.7109375" style="85" customWidth="1"/>
    <col min="14092" max="14095" width="0" style="85" hidden="1" customWidth="1"/>
    <col min="14096" max="14096" width="8" style="85" customWidth="1"/>
    <col min="14097" max="14097" width="9.140625" style="85" customWidth="1"/>
    <col min="14098" max="14098" width="7.5703125" style="85" customWidth="1"/>
    <col min="14099" max="14330" width="9.140625" style="85"/>
    <col min="14331" max="14331" width="5.28515625" style="85" customWidth="1"/>
    <col min="14332" max="14332" width="19" style="85" customWidth="1"/>
    <col min="14333" max="14333" width="13.5703125" style="85" customWidth="1"/>
    <col min="14334" max="14334" width="9.42578125" style="85" customWidth="1"/>
    <col min="14335" max="14335" width="6.7109375" style="85" customWidth="1"/>
    <col min="14336" max="14339" width="0" style="85" hidden="1" customWidth="1"/>
    <col min="14340" max="14347" width="6.7109375" style="85" customWidth="1"/>
    <col min="14348" max="14351" width="0" style="85" hidden="1" customWidth="1"/>
    <col min="14352" max="14352" width="8" style="85" customWidth="1"/>
    <col min="14353" max="14353" width="9.140625" style="85" customWidth="1"/>
    <col min="14354" max="14354" width="7.5703125" style="85" customWidth="1"/>
    <col min="14355" max="14586" width="9.140625" style="85"/>
    <col min="14587" max="14587" width="5.28515625" style="85" customWidth="1"/>
    <col min="14588" max="14588" width="19" style="85" customWidth="1"/>
    <col min="14589" max="14589" width="13.5703125" style="85" customWidth="1"/>
    <col min="14590" max="14590" width="9.42578125" style="85" customWidth="1"/>
    <col min="14591" max="14591" width="6.7109375" style="85" customWidth="1"/>
    <col min="14592" max="14595" width="0" style="85" hidden="1" customWidth="1"/>
    <col min="14596" max="14603" width="6.7109375" style="85" customWidth="1"/>
    <col min="14604" max="14607" width="0" style="85" hidden="1" customWidth="1"/>
    <col min="14608" max="14608" width="8" style="85" customWidth="1"/>
    <col min="14609" max="14609" width="9.140625" style="85" customWidth="1"/>
    <col min="14610" max="14610" width="7.5703125" style="85" customWidth="1"/>
    <col min="14611" max="14842" width="9.140625" style="85"/>
    <col min="14843" max="14843" width="5.28515625" style="85" customWidth="1"/>
    <col min="14844" max="14844" width="19" style="85" customWidth="1"/>
    <col min="14845" max="14845" width="13.5703125" style="85" customWidth="1"/>
    <col min="14846" max="14846" width="9.42578125" style="85" customWidth="1"/>
    <col min="14847" max="14847" width="6.7109375" style="85" customWidth="1"/>
    <col min="14848" max="14851" width="0" style="85" hidden="1" customWidth="1"/>
    <col min="14852" max="14859" width="6.7109375" style="85" customWidth="1"/>
    <col min="14860" max="14863" width="0" style="85" hidden="1" customWidth="1"/>
    <col min="14864" max="14864" width="8" style="85" customWidth="1"/>
    <col min="14865" max="14865" width="9.140625" style="85" customWidth="1"/>
    <col min="14866" max="14866" width="7.5703125" style="85" customWidth="1"/>
    <col min="14867" max="15098" width="9.140625" style="85"/>
    <col min="15099" max="15099" width="5.28515625" style="85" customWidth="1"/>
    <col min="15100" max="15100" width="19" style="85" customWidth="1"/>
    <col min="15101" max="15101" width="13.5703125" style="85" customWidth="1"/>
    <col min="15102" max="15102" width="9.42578125" style="85" customWidth="1"/>
    <col min="15103" max="15103" width="6.7109375" style="85" customWidth="1"/>
    <col min="15104" max="15107" width="0" style="85" hidden="1" customWidth="1"/>
    <col min="15108" max="15115" width="6.7109375" style="85" customWidth="1"/>
    <col min="15116" max="15119" width="0" style="85" hidden="1" customWidth="1"/>
    <col min="15120" max="15120" width="8" style="85" customWidth="1"/>
    <col min="15121" max="15121" width="9.140625" style="85" customWidth="1"/>
    <col min="15122" max="15122" width="7.5703125" style="85" customWidth="1"/>
    <col min="15123" max="15354" width="9.140625" style="85"/>
    <col min="15355" max="15355" width="5.28515625" style="85" customWidth="1"/>
    <col min="15356" max="15356" width="19" style="85" customWidth="1"/>
    <col min="15357" max="15357" width="13.5703125" style="85" customWidth="1"/>
    <col min="15358" max="15358" width="9.42578125" style="85" customWidth="1"/>
    <col min="15359" max="15359" width="6.7109375" style="85" customWidth="1"/>
    <col min="15360" max="15363" width="0" style="85" hidden="1" customWidth="1"/>
    <col min="15364" max="15371" width="6.7109375" style="85" customWidth="1"/>
    <col min="15372" max="15375" width="0" style="85" hidden="1" customWidth="1"/>
    <col min="15376" max="15376" width="8" style="85" customWidth="1"/>
    <col min="15377" max="15377" width="9.140625" style="85" customWidth="1"/>
    <col min="15378" max="15378" width="7.5703125" style="85" customWidth="1"/>
    <col min="15379" max="15610" width="9.140625" style="85"/>
    <col min="15611" max="15611" width="5.28515625" style="85" customWidth="1"/>
    <col min="15612" max="15612" width="19" style="85" customWidth="1"/>
    <col min="15613" max="15613" width="13.5703125" style="85" customWidth="1"/>
    <col min="15614" max="15614" width="9.42578125" style="85" customWidth="1"/>
    <col min="15615" max="15615" width="6.7109375" style="85" customWidth="1"/>
    <col min="15616" max="15619" width="0" style="85" hidden="1" customWidth="1"/>
    <col min="15620" max="15627" width="6.7109375" style="85" customWidth="1"/>
    <col min="15628" max="15631" width="0" style="85" hidden="1" customWidth="1"/>
    <col min="15632" max="15632" width="8" style="85" customWidth="1"/>
    <col min="15633" max="15633" width="9.140625" style="85" customWidth="1"/>
    <col min="15634" max="15634" width="7.5703125" style="85" customWidth="1"/>
    <col min="15635" max="15866" width="9.140625" style="85"/>
    <col min="15867" max="15867" width="5.28515625" style="85" customWidth="1"/>
    <col min="15868" max="15868" width="19" style="85" customWidth="1"/>
    <col min="15869" max="15869" width="13.5703125" style="85" customWidth="1"/>
    <col min="15870" max="15870" width="9.42578125" style="85" customWidth="1"/>
    <col min="15871" max="15871" width="6.7109375" style="85" customWidth="1"/>
    <col min="15872" max="15875" width="0" style="85" hidden="1" customWidth="1"/>
    <col min="15876" max="15883" width="6.7109375" style="85" customWidth="1"/>
    <col min="15884" max="15887" width="0" style="85" hidden="1" customWidth="1"/>
    <col min="15888" max="15888" width="8" style="85" customWidth="1"/>
    <col min="15889" max="15889" width="9.140625" style="85" customWidth="1"/>
    <col min="15890" max="15890" width="7.5703125" style="85" customWidth="1"/>
    <col min="15891" max="16122" width="9.140625" style="85"/>
    <col min="16123" max="16123" width="5.28515625" style="85" customWidth="1"/>
    <col min="16124" max="16124" width="19" style="85" customWidth="1"/>
    <col min="16125" max="16125" width="13.5703125" style="85" customWidth="1"/>
    <col min="16126" max="16126" width="9.42578125" style="85" customWidth="1"/>
    <col min="16127" max="16127" width="6.7109375" style="85" customWidth="1"/>
    <col min="16128" max="16131" width="0" style="85" hidden="1" customWidth="1"/>
    <col min="16132" max="16139" width="6.7109375" style="85" customWidth="1"/>
    <col min="16140" max="16143" width="0" style="85" hidden="1" customWidth="1"/>
    <col min="16144" max="16144" width="8" style="85" customWidth="1"/>
    <col min="16145" max="16145" width="9.140625" style="85" customWidth="1"/>
    <col min="16146" max="16146" width="7.5703125" style="85" customWidth="1"/>
    <col min="16147" max="16384" width="9.140625" style="85"/>
  </cols>
  <sheetData>
    <row r="1" spans="1:18" ht="46.5" customHeight="1" x14ac:dyDescent="0.25">
      <c r="A1" s="165" t="s">
        <v>123</v>
      </c>
      <c r="B1" s="165"/>
      <c r="C1" s="165"/>
      <c r="D1" s="165"/>
      <c r="E1" s="165"/>
      <c r="F1" s="82"/>
      <c r="G1" s="82"/>
      <c r="H1" s="82"/>
      <c r="I1" s="82"/>
      <c r="J1" s="82"/>
      <c r="K1" s="82"/>
      <c r="L1" s="83"/>
      <c r="M1" s="83"/>
      <c r="N1" s="83"/>
      <c r="O1" s="83"/>
      <c r="P1" s="84"/>
      <c r="Q1" s="84"/>
      <c r="R1" s="84"/>
    </row>
    <row r="2" spans="1:18" ht="7.5" customHeight="1" x14ac:dyDescent="0.25">
      <c r="A2" s="86"/>
      <c r="B2" s="86"/>
      <c r="C2" s="86"/>
      <c r="D2" s="83"/>
      <c r="E2" s="84"/>
      <c r="F2" s="84"/>
      <c r="G2" s="84"/>
      <c r="H2" s="84"/>
      <c r="I2" s="84"/>
      <c r="J2" s="84"/>
      <c r="K2" s="83"/>
      <c r="L2" s="83"/>
      <c r="M2" s="83"/>
      <c r="N2" s="83"/>
      <c r="O2" s="83"/>
      <c r="P2" s="84"/>
      <c r="Q2" s="84"/>
      <c r="R2" s="84"/>
    </row>
    <row r="3" spans="1:18" ht="21.75" customHeight="1" x14ac:dyDescent="0.3">
      <c r="A3" s="166" t="s">
        <v>185</v>
      </c>
      <c r="B3" s="166"/>
      <c r="C3" s="166"/>
      <c r="D3" s="166"/>
      <c r="E3" s="166"/>
      <c r="F3" s="166"/>
      <c r="G3" s="166"/>
      <c r="H3" s="166"/>
      <c r="I3" s="166"/>
      <c r="J3" s="166"/>
      <c r="K3" s="166"/>
      <c r="L3" s="166"/>
      <c r="M3" s="166"/>
      <c r="N3" s="166"/>
      <c r="O3" s="166"/>
      <c r="P3" s="166"/>
      <c r="Q3" s="166"/>
      <c r="R3" s="166"/>
    </row>
    <row r="4" spans="1:18" ht="7.5" customHeight="1" x14ac:dyDescent="0.3">
      <c r="A4" s="167"/>
      <c r="B4" s="167"/>
      <c r="C4" s="167"/>
      <c r="D4" s="167"/>
      <c r="E4" s="167"/>
      <c r="F4" s="167"/>
      <c r="G4" s="167"/>
      <c r="H4" s="167"/>
      <c r="I4" s="167"/>
      <c r="J4" s="167"/>
      <c r="K4" s="167"/>
      <c r="L4" s="167"/>
      <c r="M4" s="167"/>
      <c r="N4" s="167"/>
      <c r="O4" s="167"/>
      <c r="P4" s="167"/>
      <c r="Q4" s="167"/>
      <c r="R4" s="167"/>
    </row>
    <row r="5" spans="1:18" s="87" customFormat="1" ht="21.75" customHeight="1" x14ac:dyDescent="0.25">
      <c r="A5" s="196" t="s">
        <v>3</v>
      </c>
      <c r="B5" s="196" t="s">
        <v>124</v>
      </c>
      <c r="C5" s="199" t="s">
        <v>125</v>
      </c>
      <c r="D5" s="199" t="s">
        <v>126</v>
      </c>
      <c r="E5" s="202" t="s">
        <v>127</v>
      </c>
      <c r="F5" s="203"/>
      <c r="G5" s="203"/>
      <c r="H5" s="203"/>
      <c r="I5" s="203"/>
      <c r="J5" s="203"/>
      <c r="K5" s="203"/>
      <c r="L5" s="203"/>
      <c r="M5" s="203"/>
      <c r="N5" s="203"/>
      <c r="O5" s="203"/>
      <c r="P5" s="204"/>
      <c r="Q5" s="205" t="s">
        <v>128</v>
      </c>
      <c r="R5" s="199" t="s">
        <v>129</v>
      </c>
    </row>
    <row r="6" spans="1:18" s="87" customFormat="1" ht="36.75" customHeight="1" x14ac:dyDescent="0.25">
      <c r="A6" s="197"/>
      <c r="B6" s="197"/>
      <c r="C6" s="200"/>
      <c r="D6" s="200"/>
      <c r="E6" s="208" t="s">
        <v>130</v>
      </c>
      <c r="F6" s="208"/>
      <c r="G6" s="208"/>
      <c r="H6" s="208"/>
      <c r="I6" s="208"/>
      <c r="J6" s="208"/>
      <c r="K6" s="208"/>
      <c r="L6" s="202" t="s">
        <v>131</v>
      </c>
      <c r="M6" s="203"/>
      <c r="N6" s="203"/>
      <c r="O6" s="203"/>
      <c r="P6" s="191" t="s">
        <v>132</v>
      </c>
      <c r="Q6" s="206"/>
      <c r="R6" s="200"/>
    </row>
    <row r="7" spans="1:18" s="87" customFormat="1" ht="61.5" customHeight="1" x14ac:dyDescent="0.25">
      <c r="A7" s="198"/>
      <c r="B7" s="198"/>
      <c r="C7" s="201"/>
      <c r="D7" s="201"/>
      <c r="E7" s="88" t="s">
        <v>133</v>
      </c>
      <c r="F7" s="88" t="s">
        <v>134</v>
      </c>
      <c r="G7" s="88" t="s">
        <v>135</v>
      </c>
      <c r="H7" s="88" t="s">
        <v>136</v>
      </c>
      <c r="I7" s="88" t="s">
        <v>137</v>
      </c>
      <c r="J7" s="88" t="s">
        <v>138</v>
      </c>
      <c r="K7" s="88" t="s">
        <v>139</v>
      </c>
      <c r="L7" s="202" t="s">
        <v>140</v>
      </c>
      <c r="M7" s="204"/>
      <c r="N7" s="202" t="s">
        <v>208</v>
      </c>
      <c r="O7" s="204"/>
      <c r="P7" s="191"/>
      <c r="Q7" s="207"/>
      <c r="R7" s="201"/>
    </row>
    <row r="8" spans="1:18" s="96" customFormat="1" ht="24.95" customHeight="1" x14ac:dyDescent="0.25">
      <c r="A8" s="89" t="s">
        <v>141</v>
      </c>
      <c r="B8" s="90" t="s">
        <v>122</v>
      </c>
      <c r="C8" s="59">
        <v>11100000785</v>
      </c>
      <c r="D8" s="91">
        <v>0.9</v>
      </c>
      <c r="E8" s="92"/>
      <c r="F8" s="92"/>
      <c r="G8" s="92">
        <v>0.03</v>
      </c>
      <c r="H8" s="92">
        <v>0.03</v>
      </c>
      <c r="I8" s="92"/>
      <c r="J8" s="92"/>
      <c r="K8" s="92"/>
      <c r="L8" s="213">
        <v>0.02</v>
      </c>
      <c r="M8" s="214"/>
      <c r="N8" s="213">
        <v>0.02</v>
      </c>
      <c r="O8" s="214"/>
      <c r="P8" s="93">
        <f>IF(SUM(E8:K8)&gt;5%,5%,SUM(E8:K8))+IF(SUM(L8:O8)&gt;5%,5%,SUM(L8:O8))</f>
        <v>0.09</v>
      </c>
      <c r="Q8" s="94">
        <f>D8+P8</f>
        <v>0.99</v>
      </c>
      <c r="R8" s="95">
        <f>IF(95%&lt;=Q8,60,IF(AND(90%&lt;=Q8,Q8&lt;95%),50,IF(AND(80%&lt;=Q8,Q8&lt;90%),40,IF(AND(75%&lt;=Q8,Q8&lt;80%),30,IF(AND(70%&lt;=Q8,Q8&lt;75%),20,IF(Q8&lt;70%,0,""))))))</f>
        <v>60</v>
      </c>
    </row>
    <row r="9" spans="1:18" s="96" customFormat="1" ht="24.95" customHeight="1" x14ac:dyDescent="0.25">
      <c r="A9" s="89" t="s">
        <v>142</v>
      </c>
      <c r="B9" s="97" t="s">
        <v>143</v>
      </c>
      <c r="C9" s="63">
        <v>11100115711</v>
      </c>
      <c r="D9" s="91">
        <v>0.9</v>
      </c>
      <c r="E9" s="92"/>
      <c r="F9" s="92"/>
      <c r="G9" s="92">
        <v>0.03</v>
      </c>
      <c r="H9" s="92">
        <v>0.03</v>
      </c>
      <c r="I9" s="92"/>
      <c r="J9" s="92"/>
      <c r="K9" s="92"/>
      <c r="L9" s="213">
        <v>0.02</v>
      </c>
      <c r="M9" s="214"/>
      <c r="N9" s="213">
        <v>0.02</v>
      </c>
      <c r="O9" s="214"/>
      <c r="P9" s="93">
        <f>IF(SUM(E9:K9)&gt;5%,5%,SUM(E9:K9))+IF(SUM(L9:O9)&gt;5%,5%,SUM(L9:O9))</f>
        <v>0.09</v>
      </c>
      <c r="Q9" s="94">
        <f>D9+P9</f>
        <v>0.99</v>
      </c>
      <c r="R9" s="95">
        <f>IF(95%&lt;=Q9,60,IF(AND(90%&lt;=Q9,Q9&lt;95%),50,IF(AND(80%&lt;=Q9,Q9&lt;90%),40,IF(AND(75%&lt;=Q9,Q9&lt;80%),30,IF(AND(70%&lt;=Q9,Q9&lt;75%),20,IF(Q9&lt;70%,0,""))))))</f>
        <v>60</v>
      </c>
    </row>
    <row r="10" spans="1:18" s="96" customFormat="1" ht="24.95" customHeight="1" x14ac:dyDescent="0.25">
      <c r="A10" s="89" t="s">
        <v>144</v>
      </c>
      <c r="B10" s="98" t="s">
        <v>145</v>
      </c>
      <c r="C10" s="79" t="s">
        <v>120</v>
      </c>
      <c r="D10" s="91">
        <v>0.9</v>
      </c>
      <c r="E10" s="92"/>
      <c r="F10" s="92"/>
      <c r="G10" s="92">
        <v>0.03</v>
      </c>
      <c r="H10" s="92">
        <v>0.03</v>
      </c>
      <c r="I10" s="92"/>
      <c r="J10" s="92"/>
      <c r="K10" s="92"/>
      <c r="L10" s="213">
        <v>0.02</v>
      </c>
      <c r="M10" s="214"/>
      <c r="N10" s="213">
        <v>0.02</v>
      </c>
      <c r="O10" s="214"/>
      <c r="P10" s="93">
        <f>IF(SUM(E10:K10)&gt;5%,5%,SUM(E10:K10))+IF(SUM(L10:O10)&gt;5%,5%,SUM(L10:O10))</f>
        <v>0.09</v>
      </c>
      <c r="Q10" s="94">
        <f>D10+P10</f>
        <v>0.99</v>
      </c>
      <c r="R10" s="95">
        <f>IF(95%&lt;=Q10,60,IF(AND(90%&lt;=Q10,Q10&lt;95%),50,IF(AND(80%&lt;=Q10,Q10&lt;90%),40,IF(AND(75%&lt;=Q10,Q10&lt;80%),30,IF(AND(70%&lt;=Q10,Q10&lt;75%),20,IF(Q10&lt;70%,0,""))))))</f>
        <v>60</v>
      </c>
    </row>
    <row r="11" spans="1:18" ht="39.75" customHeight="1" x14ac:dyDescent="0.25">
      <c r="A11" s="192" t="s">
        <v>146</v>
      </c>
      <c r="B11" s="192"/>
      <c r="C11" s="192"/>
      <c r="D11" s="192"/>
      <c r="E11" s="192"/>
      <c r="F11" s="192"/>
      <c r="G11" s="192"/>
      <c r="H11" s="192"/>
      <c r="I11" s="192"/>
      <c r="J11" s="192"/>
      <c r="K11" s="192"/>
      <c r="L11" s="192"/>
      <c r="M11" s="192"/>
      <c r="N11" s="192"/>
      <c r="O11" s="192"/>
      <c r="P11" s="192"/>
      <c r="Q11" s="192"/>
      <c r="R11" s="192"/>
    </row>
    <row r="13" spans="1:18" ht="18.75" x14ac:dyDescent="0.3">
      <c r="A13" s="193" t="s">
        <v>147</v>
      </c>
      <c r="B13" s="193"/>
      <c r="C13" s="193"/>
      <c r="D13" s="193"/>
      <c r="E13" s="193"/>
      <c r="F13" s="193"/>
      <c r="G13" s="193"/>
      <c r="H13" s="193"/>
      <c r="I13" s="193"/>
      <c r="J13" s="193"/>
      <c r="K13" s="193"/>
      <c r="L13" s="193"/>
      <c r="M13" s="193"/>
      <c r="N13" s="193"/>
      <c r="O13" s="193"/>
      <c r="P13" s="193"/>
      <c r="Q13" s="193"/>
      <c r="R13" s="193"/>
    </row>
    <row r="15" spans="1:18" ht="122.25" customHeight="1" x14ac:dyDescent="0.25">
      <c r="A15" s="36" t="s">
        <v>148</v>
      </c>
      <c r="B15" s="195" t="s">
        <v>149</v>
      </c>
      <c r="C15" s="195"/>
      <c r="D15" s="195"/>
      <c r="E15" s="195"/>
      <c r="F15" s="36"/>
      <c r="G15" s="36"/>
      <c r="H15" s="36"/>
      <c r="I15" s="36"/>
      <c r="J15" s="190" t="s">
        <v>150</v>
      </c>
      <c r="K15" s="179"/>
      <c r="L15" s="99" t="s">
        <v>151</v>
      </c>
      <c r="M15" s="99" t="s">
        <v>152</v>
      </c>
      <c r="N15" s="100" t="s">
        <v>153</v>
      </c>
      <c r="O15" s="190" t="s">
        <v>89</v>
      </c>
      <c r="P15" s="178"/>
      <c r="Q15" s="178"/>
      <c r="R15" s="179"/>
    </row>
    <row r="16" spans="1:18" ht="73.5" customHeight="1" x14ac:dyDescent="0.25">
      <c r="A16" s="183">
        <v>1</v>
      </c>
      <c r="B16" s="194" t="s">
        <v>186</v>
      </c>
      <c r="C16" s="194"/>
      <c r="D16" s="177"/>
      <c r="E16" s="177"/>
      <c r="F16" s="101"/>
      <c r="G16" s="101"/>
      <c r="H16" s="101"/>
      <c r="I16" s="101"/>
      <c r="J16" s="209"/>
      <c r="K16" s="210"/>
      <c r="L16" s="99"/>
      <c r="M16" s="99"/>
      <c r="N16" s="145"/>
      <c r="O16" s="144"/>
      <c r="P16" s="102"/>
      <c r="Q16" s="102"/>
      <c r="R16" s="103"/>
    </row>
    <row r="17" spans="1:18" ht="36.75" customHeight="1" x14ac:dyDescent="0.25">
      <c r="A17" s="184"/>
      <c r="B17" s="180" t="s">
        <v>187</v>
      </c>
      <c r="C17" s="181"/>
      <c r="D17" s="181"/>
      <c r="E17" s="182"/>
      <c r="F17" s="101"/>
      <c r="G17" s="101"/>
      <c r="H17" s="101"/>
      <c r="I17" s="101"/>
      <c r="J17" s="209"/>
      <c r="K17" s="210"/>
      <c r="L17" s="99"/>
      <c r="M17" s="99"/>
      <c r="N17" s="148">
        <v>0.01</v>
      </c>
      <c r="O17" s="102"/>
      <c r="P17" s="102"/>
      <c r="Q17" s="102"/>
      <c r="R17" s="103"/>
    </row>
    <row r="18" spans="1:18" ht="36.75" customHeight="1" x14ac:dyDescent="0.25">
      <c r="A18" s="185"/>
      <c r="B18" s="180" t="s">
        <v>188</v>
      </c>
      <c r="C18" s="181"/>
      <c r="D18" s="181"/>
      <c r="E18" s="182"/>
      <c r="F18" s="101"/>
      <c r="G18" s="101"/>
      <c r="H18" s="101"/>
      <c r="I18" s="101"/>
      <c r="J18" s="209"/>
      <c r="K18" s="210"/>
      <c r="L18" s="99"/>
      <c r="M18" s="99"/>
      <c r="N18" s="149">
        <v>0.02</v>
      </c>
      <c r="O18" s="144"/>
      <c r="P18" s="102"/>
      <c r="Q18" s="102"/>
      <c r="R18" s="103"/>
    </row>
    <row r="19" spans="1:18" ht="36.75" customHeight="1" x14ac:dyDescent="0.25">
      <c r="A19" s="13">
        <v>2</v>
      </c>
      <c r="B19" s="180" t="s">
        <v>198</v>
      </c>
      <c r="C19" s="181"/>
      <c r="D19" s="181"/>
      <c r="E19" s="182"/>
      <c r="F19" s="101"/>
      <c r="G19" s="101"/>
      <c r="H19" s="101"/>
      <c r="I19" s="101"/>
      <c r="J19" s="209"/>
      <c r="K19" s="210"/>
      <c r="L19" s="99"/>
      <c r="M19" s="99"/>
      <c r="N19" s="150">
        <v>0.02</v>
      </c>
      <c r="O19" s="144"/>
      <c r="P19" s="102"/>
      <c r="Q19" s="102"/>
      <c r="R19" s="103"/>
    </row>
    <row r="20" spans="1:18" ht="55.5" customHeight="1" x14ac:dyDescent="0.25">
      <c r="A20" s="183">
        <v>3</v>
      </c>
      <c r="B20" s="180" t="s">
        <v>199</v>
      </c>
      <c r="C20" s="181"/>
      <c r="D20" s="181"/>
      <c r="E20" s="182"/>
      <c r="F20" s="101"/>
      <c r="G20" s="101"/>
      <c r="H20" s="101"/>
      <c r="I20" s="101"/>
      <c r="J20" s="265">
        <v>44026</v>
      </c>
      <c r="K20" s="210"/>
      <c r="L20" s="99"/>
      <c r="M20" s="99"/>
      <c r="N20" s="150"/>
      <c r="O20" s="144"/>
      <c r="P20" s="102"/>
      <c r="Q20" s="102"/>
      <c r="R20" s="103"/>
    </row>
    <row r="21" spans="1:18" ht="41.25" customHeight="1" x14ac:dyDescent="0.25">
      <c r="A21" s="184"/>
      <c r="B21" s="177" t="s">
        <v>189</v>
      </c>
      <c r="C21" s="177"/>
      <c r="D21" s="177"/>
      <c r="E21" s="177"/>
      <c r="F21" s="101"/>
      <c r="G21" s="101"/>
      <c r="H21" s="101"/>
      <c r="I21" s="101"/>
      <c r="J21" s="209"/>
      <c r="K21" s="210"/>
      <c r="L21" s="105"/>
      <c r="M21" s="106"/>
      <c r="N21" s="151">
        <v>0.01</v>
      </c>
      <c r="O21" s="178"/>
      <c r="P21" s="178"/>
      <c r="Q21" s="178"/>
      <c r="R21" s="179"/>
    </row>
    <row r="22" spans="1:18" ht="36.75" customHeight="1" x14ac:dyDescent="0.25">
      <c r="A22" s="184"/>
      <c r="B22" s="177" t="s">
        <v>190</v>
      </c>
      <c r="C22" s="177"/>
      <c r="D22" s="177"/>
      <c r="E22" s="177"/>
      <c r="F22" s="101"/>
      <c r="G22" s="101"/>
      <c r="H22" s="101"/>
      <c r="I22" s="101"/>
      <c r="J22" s="209"/>
      <c r="K22" s="210"/>
      <c r="L22" s="105"/>
      <c r="M22" s="106"/>
      <c r="N22" s="148">
        <v>0.02</v>
      </c>
      <c r="O22" s="178"/>
      <c r="P22" s="178"/>
      <c r="Q22" s="178"/>
      <c r="R22" s="179"/>
    </row>
    <row r="23" spans="1:18" ht="35.25" customHeight="1" x14ac:dyDescent="0.25">
      <c r="A23" s="185"/>
      <c r="B23" s="177" t="s">
        <v>154</v>
      </c>
      <c r="C23" s="177"/>
      <c r="D23" s="177"/>
      <c r="E23" s="177"/>
      <c r="F23" s="101"/>
      <c r="G23" s="101"/>
      <c r="H23" s="101"/>
      <c r="I23" s="101"/>
      <c r="J23" s="209"/>
      <c r="K23" s="210"/>
      <c r="L23" s="105">
        <v>3</v>
      </c>
      <c r="M23" s="106"/>
      <c r="N23" s="148">
        <v>0.03</v>
      </c>
      <c r="O23" s="178"/>
      <c r="P23" s="178"/>
      <c r="Q23" s="178"/>
      <c r="R23" s="179"/>
    </row>
    <row r="24" spans="1:18" ht="52.5" customHeight="1" x14ac:dyDescent="0.25">
      <c r="A24" s="183">
        <v>4</v>
      </c>
      <c r="B24" s="177" t="s">
        <v>200</v>
      </c>
      <c r="C24" s="177"/>
      <c r="D24" s="177"/>
      <c r="E24" s="177"/>
      <c r="F24" s="101"/>
      <c r="G24" s="101"/>
      <c r="H24" s="101"/>
      <c r="I24" s="101"/>
      <c r="J24" s="265">
        <v>44048</v>
      </c>
      <c r="K24" s="210"/>
      <c r="L24" s="105"/>
      <c r="M24" s="106"/>
      <c r="N24" s="148"/>
      <c r="O24" s="178"/>
      <c r="P24" s="178"/>
      <c r="Q24" s="178"/>
      <c r="R24" s="179"/>
    </row>
    <row r="25" spans="1:18" ht="36" customHeight="1" x14ac:dyDescent="0.25">
      <c r="A25" s="184"/>
      <c r="B25" s="177" t="s">
        <v>191</v>
      </c>
      <c r="C25" s="177"/>
      <c r="D25" s="177"/>
      <c r="E25" s="177"/>
      <c r="F25" s="101"/>
      <c r="G25" s="101"/>
      <c r="H25" s="101"/>
      <c r="I25" s="101"/>
      <c r="J25" s="209"/>
      <c r="K25" s="210"/>
      <c r="L25" s="105"/>
      <c r="M25" s="106"/>
      <c r="N25" s="148">
        <v>0.01</v>
      </c>
      <c r="O25" s="178"/>
      <c r="P25" s="178"/>
      <c r="Q25" s="178"/>
      <c r="R25" s="179"/>
    </row>
    <row r="26" spans="1:18" ht="36.75" customHeight="1" x14ac:dyDescent="0.25">
      <c r="A26" s="184"/>
      <c r="B26" s="177" t="s">
        <v>192</v>
      </c>
      <c r="C26" s="177"/>
      <c r="D26" s="177"/>
      <c r="E26" s="177"/>
      <c r="F26" s="101"/>
      <c r="G26" s="101"/>
      <c r="H26" s="101"/>
      <c r="I26" s="101"/>
      <c r="J26" s="101"/>
      <c r="K26" s="153"/>
      <c r="L26" s="105"/>
      <c r="M26" s="106"/>
      <c r="N26" s="148">
        <v>0.02</v>
      </c>
      <c r="O26" s="178"/>
      <c r="P26" s="178"/>
      <c r="Q26" s="178"/>
      <c r="R26" s="179"/>
    </row>
    <row r="27" spans="1:18" ht="37.5" customHeight="1" x14ac:dyDescent="0.25">
      <c r="A27" s="185"/>
      <c r="B27" s="177" t="s">
        <v>193</v>
      </c>
      <c r="C27" s="177"/>
      <c r="D27" s="177"/>
      <c r="E27" s="177"/>
      <c r="F27" s="101"/>
      <c r="G27" s="101"/>
      <c r="H27" s="101"/>
      <c r="I27" s="101"/>
      <c r="J27" s="101"/>
      <c r="K27" s="153"/>
      <c r="L27" s="105">
        <v>3</v>
      </c>
      <c r="M27" s="106"/>
      <c r="N27" s="148">
        <v>0.03</v>
      </c>
      <c r="O27" s="144"/>
      <c r="P27" s="102"/>
      <c r="Q27" s="102"/>
      <c r="R27" s="103"/>
    </row>
    <row r="28" spans="1:18" ht="44.25" customHeight="1" x14ac:dyDescent="0.25">
      <c r="A28" s="183">
        <v>5</v>
      </c>
      <c r="B28" s="180" t="s">
        <v>201</v>
      </c>
      <c r="C28" s="181"/>
      <c r="D28" s="181"/>
      <c r="E28" s="182"/>
      <c r="F28" s="101"/>
      <c r="G28" s="101"/>
      <c r="H28" s="101"/>
      <c r="I28" s="101"/>
      <c r="J28" s="101"/>
      <c r="K28" s="153"/>
      <c r="L28" s="105"/>
      <c r="M28" s="106"/>
      <c r="N28" s="148"/>
      <c r="O28" s="102"/>
      <c r="P28" s="102"/>
      <c r="Q28" s="102"/>
      <c r="R28" s="103"/>
    </row>
    <row r="29" spans="1:18" ht="44.25" customHeight="1" x14ac:dyDescent="0.25">
      <c r="A29" s="184"/>
      <c r="B29" s="180" t="s">
        <v>194</v>
      </c>
      <c r="C29" s="181"/>
      <c r="D29" s="181"/>
      <c r="E29" s="182"/>
      <c r="F29" s="101"/>
      <c r="G29" s="101"/>
      <c r="H29" s="101"/>
      <c r="I29" s="101"/>
      <c r="J29" s="101"/>
      <c r="K29" s="153"/>
      <c r="L29" s="105"/>
      <c r="M29" s="106"/>
      <c r="N29" s="148">
        <v>0.03</v>
      </c>
      <c r="O29" s="102"/>
      <c r="P29" s="102"/>
      <c r="Q29" s="102"/>
      <c r="R29" s="103"/>
    </row>
    <row r="30" spans="1:18" ht="42.75" customHeight="1" x14ac:dyDescent="0.25">
      <c r="A30" s="185"/>
      <c r="B30" s="177" t="s">
        <v>195</v>
      </c>
      <c r="C30" s="177"/>
      <c r="D30" s="177"/>
      <c r="E30" s="177"/>
      <c r="F30" s="101"/>
      <c r="G30" s="101"/>
      <c r="H30" s="101"/>
      <c r="I30" s="101"/>
      <c r="J30" s="101"/>
      <c r="K30" s="153"/>
      <c r="L30" s="105"/>
      <c r="M30" s="106"/>
      <c r="N30" s="148">
        <v>0.05</v>
      </c>
      <c r="O30" s="102"/>
      <c r="P30" s="102"/>
      <c r="Q30" s="102"/>
      <c r="R30" s="103"/>
    </row>
    <row r="31" spans="1:18" ht="59.25" customHeight="1" x14ac:dyDescent="0.25">
      <c r="A31" s="183">
        <v>6</v>
      </c>
      <c r="B31" s="177" t="s">
        <v>202</v>
      </c>
      <c r="C31" s="177"/>
      <c r="D31" s="177"/>
      <c r="E31" s="177"/>
      <c r="F31" s="101"/>
      <c r="G31" s="101"/>
      <c r="H31" s="101"/>
      <c r="I31" s="101"/>
      <c r="J31" s="101"/>
      <c r="K31" s="153"/>
      <c r="L31" s="105"/>
      <c r="M31" s="106"/>
      <c r="N31" s="148"/>
      <c r="O31" s="102"/>
      <c r="P31" s="102"/>
      <c r="Q31" s="102"/>
      <c r="R31" s="103"/>
    </row>
    <row r="32" spans="1:18" ht="46.5" customHeight="1" x14ac:dyDescent="0.25">
      <c r="A32" s="184"/>
      <c r="B32" s="180" t="s">
        <v>194</v>
      </c>
      <c r="C32" s="181"/>
      <c r="D32" s="181"/>
      <c r="E32" s="182"/>
      <c r="F32" s="101"/>
      <c r="G32" s="101"/>
      <c r="H32" s="101"/>
      <c r="I32" s="101"/>
      <c r="J32" s="101"/>
      <c r="K32" s="153"/>
      <c r="L32" s="105"/>
      <c r="M32" s="106"/>
      <c r="N32" s="155" t="s">
        <v>205</v>
      </c>
      <c r="O32" s="102"/>
      <c r="P32" s="102"/>
      <c r="Q32" s="102"/>
      <c r="R32" s="103"/>
    </row>
    <row r="33" spans="1:18" ht="44.25" customHeight="1" x14ac:dyDescent="0.25">
      <c r="A33" s="185"/>
      <c r="B33" s="177" t="s">
        <v>195</v>
      </c>
      <c r="C33" s="177"/>
      <c r="D33" s="177"/>
      <c r="E33" s="177"/>
      <c r="F33" s="101"/>
      <c r="G33" s="101"/>
      <c r="H33" s="101"/>
      <c r="I33" s="101"/>
      <c r="J33" s="101"/>
      <c r="K33" s="153"/>
      <c r="L33" s="105"/>
      <c r="M33" s="106"/>
      <c r="N33" s="148">
        <v>0.03</v>
      </c>
      <c r="O33" s="102"/>
      <c r="P33" s="102"/>
      <c r="Q33" s="102"/>
      <c r="R33" s="103"/>
    </row>
    <row r="34" spans="1:18" ht="56.25" customHeight="1" x14ac:dyDescent="0.25">
      <c r="A34" s="183">
        <v>7</v>
      </c>
      <c r="B34" s="177" t="s">
        <v>203</v>
      </c>
      <c r="C34" s="177"/>
      <c r="D34" s="177"/>
      <c r="E34" s="177"/>
      <c r="F34" s="101"/>
      <c r="G34" s="101"/>
      <c r="H34" s="101"/>
      <c r="I34" s="101"/>
      <c r="J34" s="101"/>
      <c r="K34" s="153"/>
      <c r="L34" s="105"/>
      <c r="M34" s="106"/>
      <c r="N34" s="152"/>
      <c r="O34" s="187"/>
      <c r="P34" s="187"/>
      <c r="Q34" s="187"/>
      <c r="R34" s="188"/>
    </row>
    <row r="35" spans="1:18" ht="29.25" customHeight="1" x14ac:dyDescent="0.25">
      <c r="A35" s="184"/>
      <c r="B35" s="177" t="s">
        <v>196</v>
      </c>
      <c r="C35" s="177"/>
      <c r="D35" s="177"/>
      <c r="E35" s="177"/>
      <c r="F35" s="101"/>
      <c r="G35" s="101"/>
      <c r="H35" s="101"/>
      <c r="I35" s="101"/>
      <c r="J35" s="101"/>
      <c r="K35" s="153"/>
      <c r="L35" s="105"/>
      <c r="M35" s="106"/>
      <c r="N35" s="152">
        <v>0.01</v>
      </c>
      <c r="O35" s="146"/>
      <c r="P35" s="146"/>
      <c r="Q35" s="146"/>
      <c r="R35" s="147"/>
    </row>
    <row r="36" spans="1:18" ht="51" customHeight="1" x14ac:dyDescent="0.25">
      <c r="A36" s="185"/>
      <c r="B36" s="177" t="s">
        <v>197</v>
      </c>
      <c r="C36" s="177"/>
      <c r="D36" s="177"/>
      <c r="E36" s="177"/>
      <c r="F36" s="101"/>
      <c r="G36" s="101"/>
      <c r="H36" s="101"/>
      <c r="I36" s="101"/>
      <c r="J36" s="101"/>
      <c r="K36" s="153"/>
      <c r="L36" s="105"/>
      <c r="M36" s="106"/>
      <c r="N36" s="152">
        <v>0.02</v>
      </c>
      <c r="O36" s="146"/>
      <c r="P36" s="146"/>
      <c r="Q36" s="146"/>
      <c r="R36" s="147"/>
    </row>
    <row r="37" spans="1:18" ht="51" hidden="1" customHeight="1" x14ac:dyDescent="0.25">
      <c r="A37" s="13">
        <v>18</v>
      </c>
      <c r="B37" s="176" t="s">
        <v>155</v>
      </c>
      <c r="C37" s="176"/>
      <c r="D37" s="176"/>
      <c r="E37" s="176"/>
      <c r="F37" s="107"/>
      <c r="G37" s="107"/>
      <c r="H37" s="107"/>
      <c r="I37" s="107"/>
      <c r="J37" s="107"/>
      <c r="K37" s="104"/>
      <c r="L37" s="105"/>
      <c r="M37" s="109"/>
      <c r="N37" s="108"/>
      <c r="O37" s="100"/>
      <c r="P37" s="102"/>
      <c r="Q37" s="102"/>
      <c r="R37" s="103"/>
    </row>
    <row r="38" spans="1:18" ht="51" hidden="1" customHeight="1" x14ac:dyDescent="0.25">
      <c r="A38" s="13">
        <v>19</v>
      </c>
      <c r="B38" s="176" t="s">
        <v>156</v>
      </c>
      <c r="C38" s="176"/>
      <c r="D38" s="176"/>
      <c r="E38" s="176"/>
      <c r="F38" s="107"/>
      <c r="G38" s="107"/>
      <c r="H38" s="107"/>
      <c r="I38" s="107"/>
      <c r="J38" s="107"/>
      <c r="K38" s="104"/>
      <c r="L38" s="105"/>
      <c r="M38" s="109"/>
      <c r="N38" s="108"/>
      <c r="O38" s="100"/>
      <c r="P38" s="102"/>
      <c r="Q38" s="102"/>
      <c r="R38" s="103"/>
    </row>
    <row r="39" spans="1:18" ht="51" hidden="1" customHeight="1" x14ac:dyDescent="0.25">
      <c r="A39" s="13">
        <v>20</v>
      </c>
      <c r="B39" s="176" t="s">
        <v>157</v>
      </c>
      <c r="C39" s="176"/>
      <c r="D39" s="176"/>
      <c r="E39" s="176"/>
      <c r="F39" s="107"/>
      <c r="G39" s="107"/>
      <c r="H39" s="107"/>
      <c r="I39" s="107"/>
      <c r="J39" s="107"/>
      <c r="K39" s="104"/>
      <c r="L39" s="105"/>
      <c r="M39" s="109"/>
      <c r="N39" s="108"/>
      <c r="O39" s="100"/>
      <c r="P39" s="102"/>
      <c r="Q39" s="102"/>
      <c r="R39" s="103"/>
    </row>
    <row r="40" spans="1:18" ht="51" hidden="1" customHeight="1" x14ac:dyDescent="0.25">
      <c r="A40" s="13">
        <v>21</v>
      </c>
      <c r="B40" s="176" t="s">
        <v>158</v>
      </c>
      <c r="C40" s="176"/>
      <c r="D40" s="176"/>
      <c r="E40" s="176"/>
      <c r="F40" s="107"/>
      <c r="G40" s="107"/>
      <c r="H40" s="107"/>
      <c r="I40" s="107"/>
      <c r="J40" s="107"/>
      <c r="K40" s="104"/>
      <c r="L40" s="105"/>
      <c r="M40" s="109"/>
      <c r="N40" s="108"/>
      <c r="O40" s="100"/>
      <c r="P40" s="102"/>
      <c r="Q40" s="102"/>
      <c r="R40" s="103"/>
    </row>
    <row r="41" spans="1:18" ht="36" hidden="1" customHeight="1" x14ac:dyDescent="0.25">
      <c r="A41" s="13">
        <v>22</v>
      </c>
      <c r="B41" s="189" t="s">
        <v>159</v>
      </c>
      <c r="C41" s="189"/>
      <c r="D41" s="176"/>
      <c r="E41" s="176"/>
      <c r="F41" s="107"/>
      <c r="G41" s="107"/>
      <c r="H41" s="107"/>
      <c r="I41" s="107"/>
      <c r="J41" s="107"/>
      <c r="K41" s="143"/>
      <c r="L41" s="105"/>
      <c r="M41" s="109"/>
      <c r="N41" s="108"/>
      <c r="O41" s="190"/>
      <c r="P41" s="178"/>
      <c r="Q41" s="178"/>
      <c r="R41" s="179"/>
    </row>
    <row r="42" spans="1:18" ht="42" customHeight="1" x14ac:dyDescent="0.25">
      <c r="A42" s="13">
        <v>8</v>
      </c>
      <c r="B42" s="176" t="s">
        <v>206</v>
      </c>
      <c r="C42" s="176"/>
      <c r="D42" s="176"/>
      <c r="E42" s="176"/>
      <c r="F42" s="154"/>
      <c r="G42" s="154"/>
      <c r="H42" s="154"/>
      <c r="I42" s="154"/>
      <c r="J42" s="266">
        <v>44095</v>
      </c>
      <c r="K42" s="174"/>
      <c r="L42" s="156"/>
      <c r="M42" s="156"/>
      <c r="N42" s="159">
        <v>0.02</v>
      </c>
      <c r="O42" s="175"/>
      <c r="P42" s="175"/>
      <c r="Q42" s="175"/>
      <c r="R42" s="175"/>
    </row>
    <row r="43" spans="1:18" ht="48" customHeight="1" x14ac:dyDescent="0.25">
      <c r="A43" s="13">
        <v>9</v>
      </c>
      <c r="B43" s="176" t="s">
        <v>207</v>
      </c>
      <c r="C43" s="176"/>
      <c r="D43" s="176"/>
      <c r="E43" s="176"/>
      <c r="F43" s="157"/>
      <c r="G43" s="157"/>
      <c r="H43" s="157"/>
      <c r="I43" s="157"/>
      <c r="J43" s="267">
        <v>44039</v>
      </c>
      <c r="K43" s="268"/>
      <c r="L43" s="158"/>
      <c r="M43" s="158"/>
      <c r="N43" s="160">
        <v>0.02</v>
      </c>
      <c r="O43" s="211"/>
      <c r="P43" s="211"/>
      <c r="Q43" s="211"/>
      <c r="R43" s="212"/>
    </row>
    <row r="44" spans="1:18" ht="15.75" x14ac:dyDescent="0.25">
      <c r="L44" s="162"/>
      <c r="M44" s="162"/>
      <c r="N44" s="162"/>
      <c r="O44" s="162"/>
      <c r="P44" s="162"/>
      <c r="Q44" s="162"/>
      <c r="R44" s="162"/>
    </row>
    <row r="49" spans="12:18" ht="16.5" x14ac:dyDescent="0.25">
      <c r="L49" s="186"/>
      <c r="M49" s="186"/>
      <c r="N49" s="186"/>
      <c r="O49" s="186"/>
      <c r="P49" s="186"/>
      <c r="Q49" s="186"/>
      <c r="R49" s="186"/>
    </row>
  </sheetData>
  <sheetProtection formatCells="0" formatColumns="0" formatRows="0" insertRows="0" insertHyperlinks="0" deleteRows="0" sort="0" autoFilter="0" pivotTables="0"/>
  <mergeCells count="84">
    <mergeCell ref="B43:E43"/>
    <mergeCell ref="J43:K43"/>
    <mergeCell ref="O43:R43"/>
    <mergeCell ref="L7:M7"/>
    <mergeCell ref="L8:M8"/>
    <mergeCell ref="L9:M9"/>
    <mergeCell ref="L10:M10"/>
    <mergeCell ref="N7:O7"/>
    <mergeCell ref="N8:O8"/>
    <mergeCell ref="N9:O9"/>
    <mergeCell ref="N10:O10"/>
    <mergeCell ref="J21:K21"/>
    <mergeCell ref="J22:K22"/>
    <mergeCell ref="J23:K23"/>
    <mergeCell ref="J24:K24"/>
    <mergeCell ref="J25:K25"/>
    <mergeCell ref="J16:K16"/>
    <mergeCell ref="J17:K17"/>
    <mergeCell ref="J18:K18"/>
    <mergeCell ref="J19:K19"/>
    <mergeCell ref="J20:K20"/>
    <mergeCell ref="A1:E1"/>
    <mergeCell ref="A3:R3"/>
    <mergeCell ref="A4:R4"/>
    <mergeCell ref="A5:A7"/>
    <mergeCell ref="B5:B7"/>
    <mergeCell ref="C5:C7"/>
    <mergeCell ref="D5:D7"/>
    <mergeCell ref="E5:P5"/>
    <mergeCell ref="Q5:Q7"/>
    <mergeCell ref="R5:R7"/>
    <mergeCell ref="E6:K6"/>
    <mergeCell ref="L6:O6"/>
    <mergeCell ref="B23:E23"/>
    <mergeCell ref="O23:R23"/>
    <mergeCell ref="P6:P7"/>
    <mergeCell ref="A11:R11"/>
    <mergeCell ref="A13:R13"/>
    <mergeCell ref="B22:E22"/>
    <mergeCell ref="O22:R22"/>
    <mergeCell ref="B16:E16"/>
    <mergeCell ref="B17:E17"/>
    <mergeCell ref="B18:E18"/>
    <mergeCell ref="B19:E19"/>
    <mergeCell ref="B20:E20"/>
    <mergeCell ref="B21:E21"/>
    <mergeCell ref="B15:E15"/>
    <mergeCell ref="O15:R15"/>
    <mergeCell ref="J15:K15"/>
    <mergeCell ref="L49:R49"/>
    <mergeCell ref="O34:R34"/>
    <mergeCell ref="O21:R21"/>
    <mergeCell ref="B41:E41"/>
    <mergeCell ref="O41:R41"/>
    <mergeCell ref="L44:R44"/>
    <mergeCell ref="B40:E40"/>
    <mergeCell ref="B35:E35"/>
    <mergeCell ref="B30:E30"/>
    <mergeCell ref="B31:E31"/>
    <mergeCell ref="B39:E39"/>
    <mergeCell ref="B33:E33"/>
    <mergeCell ref="B34:E34"/>
    <mergeCell ref="B36:E36"/>
    <mergeCell ref="B37:E37"/>
    <mergeCell ref="B42:E42"/>
    <mergeCell ref="A34:A36"/>
    <mergeCell ref="A16:A18"/>
    <mergeCell ref="A20:A23"/>
    <mergeCell ref="A24:A27"/>
    <mergeCell ref="A28:A30"/>
    <mergeCell ref="A31:A33"/>
    <mergeCell ref="J42:K42"/>
    <mergeCell ref="O42:R42"/>
    <mergeCell ref="B38:E38"/>
    <mergeCell ref="B24:E24"/>
    <mergeCell ref="O24:R24"/>
    <mergeCell ref="B32:E32"/>
    <mergeCell ref="B25:E25"/>
    <mergeCell ref="O25:R25"/>
    <mergeCell ref="B26:E26"/>
    <mergeCell ref="O26:R26"/>
    <mergeCell ref="B27:E27"/>
    <mergeCell ref="B28:E28"/>
    <mergeCell ref="B29:E29"/>
  </mergeCells>
  <pageMargins left="0.19685039370078741" right="0.19685039370078741" top="0.19685039370078741" bottom="0.19685039370078741" header="0.31496062992125984" footer="0.31496062992125984"/>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P20"/>
  <sheetViews>
    <sheetView zoomScale="70" zoomScaleNormal="70" workbookViewId="0">
      <selection activeCell="Q17" sqref="Q17"/>
    </sheetView>
  </sheetViews>
  <sheetFormatPr defaultRowHeight="15.75" x14ac:dyDescent="0.25"/>
  <cols>
    <col min="1" max="1" width="5.5703125" style="38" customWidth="1"/>
    <col min="2" max="2" width="17.140625" style="39" customWidth="1"/>
    <col min="3" max="3" width="7.85546875" style="38" customWidth="1"/>
    <col min="4" max="4" width="13.28515625" style="38" customWidth="1"/>
    <col min="5" max="5" width="8.7109375" style="38" customWidth="1"/>
    <col min="6" max="6" width="8.85546875" style="38" customWidth="1"/>
    <col min="7" max="7" width="7.5703125" style="38" customWidth="1"/>
    <col min="8" max="8" width="7.28515625" style="38" customWidth="1"/>
    <col min="9" max="9" width="8" style="38" customWidth="1"/>
    <col min="10" max="12" width="8.42578125" style="38" customWidth="1"/>
    <col min="13" max="13" width="8.7109375" style="38" customWidth="1"/>
    <col min="14" max="14" width="8.28515625" style="38" customWidth="1"/>
    <col min="15" max="15" width="9.7109375" style="38" customWidth="1"/>
    <col min="16" max="16" width="8.140625" style="38" customWidth="1"/>
    <col min="17" max="256" width="9.140625" style="38"/>
    <col min="257" max="257" width="5.5703125" style="38" customWidth="1"/>
    <col min="258" max="258" width="17.140625" style="38" customWidth="1"/>
    <col min="259" max="259" width="7.85546875" style="38" customWidth="1"/>
    <col min="260" max="260" width="13.28515625" style="38" customWidth="1"/>
    <col min="261" max="261" width="8.7109375" style="38" customWidth="1"/>
    <col min="262" max="262" width="8.85546875" style="38" customWidth="1"/>
    <col min="263" max="263" width="7.5703125" style="38" customWidth="1"/>
    <col min="264" max="264" width="7.28515625" style="38" customWidth="1"/>
    <col min="265" max="265" width="8" style="38" customWidth="1"/>
    <col min="266" max="268" width="8.42578125" style="38" customWidth="1"/>
    <col min="269" max="269" width="8.7109375" style="38" customWidth="1"/>
    <col min="270" max="270" width="8.28515625" style="38" customWidth="1"/>
    <col min="271" max="271" width="9.7109375" style="38" customWidth="1"/>
    <col min="272" max="272" width="8.140625" style="38" customWidth="1"/>
    <col min="273" max="512" width="9.140625" style="38"/>
    <col min="513" max="513" width="5.5703125" style="38" customWidth="1"/>
    <col min="514" max="514" width="17.140625" style="38" customWidth="1"/>
    <col min="515" max="515" width="7.85546875" style="38" customWidth="1"/>
    <col min="516" max="516" width="13.28515625" style="38" customWidth="1"/>
    <col min="517" max="517" width="8.7109375" style="38" customWidth="1"/>
    <col min="518" max="518" width="8.85546875" style="38" customWidth="1"/>
    <col min="519" max="519" width="7.5703125" style="38" customWidth="1"/>
    <col min="520" max="520" width="7.28515625" style="38" customWidth="1"/>
    <col min="521" max="521" width="8" style="38" customWidth="1"/>
    <col min="522" max="524" width="8.42578125" style="38" customWidth="1"/>
    <col min="525" max="525" width="8.7109375" style="38" customWidth="1"/>
    <col min="526" max="526" width="8.28515625" style="38" customWidth="1"/>
    <col min="527" max="527" width="9.7109375" style="38" customWidth="1"/>
    <col min="528" max="528" width="8.140625" style="38" customWidth="1"/>
    <col min="529" max="768" width="9.140625" style="38"/>
    <col min="769" max="769" width="5.5703125" style="38" customWidth="1"/>
    <col min="770" max="770" width="17.140625" style="38" customWidth="1"/>
    <col min="771" max="771" width="7.85546875" style="38" customWidth="1"/>
    <col min="772" max="772" width="13.28515625" style="38" customWidth="1"/>
    <col min="773" max="773" width="8.7109375" style="38" customWidth="1"/>
    <col min="774" max="774" width="8.85546875" style="38" customWidth="1"/>
    <col min="775" max="775" width="7.5703125" style="38" customWidth="1"/>
    <col min="776" max="776" width="7.28515625" style="38" customWidth="1"/>
    <col min="777" max="777" width="8" style="38" customWidth="1"/>
    <col min="778" max="780" width="8.42578125" style="38" customWidth="1"/>
    <col min="781" max="781" width="8.7109375" style="38" customWidth="1"/>
    <col min="782" max="782" width="8.28515625" style="38" customWidth="1"/>
    <col min="783" max="783" width="9.7109375" style="38" customWidth="1"/>
    <col min="784" max="784" width="8.140625" style="38" customWidth="1"/>
    <col min="785" max="1024" width="9.140625" style="38"/>
    <col min="1025" max="1025" width="5.5703125" style="38" customWidth="1"/>
    <col min="1026" max="1026" width="17.140625" style="38" customWidth="1"/>
    <col min="1027" max="1027" width="7.85546875" style="38" customWidth="1"/>
    <col min="1028" max="1028" width="13.28515625" style="38" customWidth="1"/>
    <col min="1029" max="1029" width="8.7109375" style="38" customWidth="1"/>
    <col min="1030" max="1030" width="8.85546875" style="38" customWidth="1"/>
    <col min="1031" max="1031" width="7.5703125" style="38" customWidth="1"/>
    <col min="1032" max="1032" width="7.28515625" style="38" customWidth="1"/>
    <col min="1033" max="1033" width="8" style="38" customWidth="1"/>
    <col min="1034" max="1036" width="8.42578125" style="38" customWidth="1"/>
    <col min="1037" max="1037" width="8.7109375" style="38" customWidth="1"/>
    <col min="1038" max="1038" width="8.28515625" style="38" customWidth="1"/>
    <col min="1039" max="1039" width="9.7109375" style="38" customWidth="1"/>
    <col min="1040" max="1040" width="8.140625" style="38" customWidth="1"/>
    <col min="1041" max="1280" width="9.140625" style="38"/>
    <col min="1281" max="1281" width="5.5703125" style="38" customWidth="1"/>
    <col min="1282" max="1282" width="17.140625" style="38" customWidth="1"/>
    <col min="1283" max="1283" width="7.85546875" style="38" customWidth="1"/>
    <col min="1284" max="1284" width="13.28515625" style="38" customWidth="1"/>
    <col min="1285" max="1285" width="8.7109375" style="38" customWidth="1"/>
    <col min="1286" max="1286" width="8.85546875" style="38" customWidth="1"/>
    <col min="1287" max="1287" width="7.5703125" style="38" customWidth="1"/>
    <col min="1288" max="1288" width="7.28515625" style="38" customWidth="1"/>
    <col min="1289" max="1289" width="8" style="38" customWidth="1"/>
    <col min="1290" max="1292" width="8.42578125" style="38" customWidth="1"/>
    <col min="1293" max="1293" width="8.7109375" style="38" customWidth="1"/>
    <col min="1294" max="1294" width="8.28515625" style="38" customWidth="1"/>
    <col min="1295" max="1295" width="9.7109375" style="38" customWidth="1"/>
    <col min="1296" max="1296" width="8.140625" style="38" customWidth="1"/>
    <col min="1297" max="1536" width="9.140625" style="38"/>
    <col min="1537" max="1537" width="5.5703125" style="38" customWidth="1"/>
    <col min="1538" max="1538" width="17.140625" style="38" customWidth="1"/>
    <col min="1539" max="1539" width="7.85546875" style="38" customWidth="1"/>
    <col min="1540" max="1540" width="13.28515625" style="38" customWidth="1"/>
    <col min="1541" max="1541" width="8.7109375" style="38" customWidth="1"/>
    <col min="1542" max="1542" width="8.85546875" style="38" customWidth="1"/>
    <col min="1543" max="1543" width="7.5703125" style="38" customWidth="1"/>
    <col min="1544" max="1544" width="7.28515625" style="38" customWidth="1"/>
    <col min="1545" max="1545" width="8" style="38" customWidth="1"/>
    <col min="1546" max="1548" width="8.42578125" style="38" customWidth="1"/>
    <col min="1549" max="1549" width="8.7109375" style="38" customWidth="1"/>
    <col min="1550" max="1550" width="8.28515625" style="38" customWidth="1"/>
    <col min="1551" max="1551" width="9.7109375" style="38" customWidth="1"/>
    <col min="1552" max="1552" width="8.140625" style="38" customWidth="1"/>
    <col min="1553" max="1792" width="9.140625" style="38"/>
    <col min="1793" max="1793" width="5.5703125" style="38" customWidth="1"/>
    <col min="1794" max="1794" width="17.140625" style="38" customWidth="1"/>
    <col min="1795" max="1795" width="7.85546875" style="38" customWidth="1"/>
    <col min="1796" max="1796" width="13.28515625" style="38" customWidth="1"/>
    <col min="1797" max="1797" width="8.7109375" style="38" customWidth="1"/>
    <col min="1798" max="1798" width="8.85546875" style="38" customWidth="1"/>
    <col min="1799" max="1799" width="7.5703125" style="38" customWidth="1"/>
    <col min="1800" max="1800" width="7.28515625" style="38" customWidth="1"/>
    <col min="1801" max="1801" width="8" style="38" customWidth="1"/>
    <col min="1802" max="1804" width="8.42578125" style="38" customWidth="1"/>
    <col min="1805" max="1805" width="8.7109375" style="38" customWidth="1"/>
    <col min="1806" max="1806" width="8.28515625" style="38" customWidth="1"/>
    <col min="1807" max="1807" width="9.7109375" style="38" customWidth="1"/>
    <col min="1808" max="1808" width="8.140625" style="38" customWidth="1"/>
    <col min="1809" max="2048" width="9.140625" style="38"/>
    <col min="2049" max="2049" width="5.5703125" style="38" customWidth="1"/>
    <col min="2050" max="2050" width="17.140625" style="38" customWidth="1"/>
    <col min="2051" max="2051" width="7.85546875" style="38" customWidth="1"/>
    <col min="2052" max="2052" width="13.28515625" style="38" customWidth="1"/>
    <col min="2053" max="2053" width="8.7109375" style="38" customWidth="1"/>
    <col min="2054" max="2054" width="8.85546875" style="38" customWidth="1"/>
    <col min="2055" max="2055" width="7.5703125" style="38" customWidth="1"/>
    <col min="2056" max="2056" width="7.28515625" style="38" customWidth="1"/>
    <col min="2057" max="2057" width="8" style="38" customWidth="1"/>
    <col min="2058" max="2060" width="8.42578125" style="38" customWidth="1"/>
    <col min="2061" max="2061" width="8.7109375" style="38" customWidth="1"/>
    <col min="2062" max="2062" width="8.28515625" style="38" customWidth="1"/>
    <col min="2063" max="2063" width="9.7109375" style="38" customWidth="1"/>
    <col min="2064" max="2064" width="8.140625" style="38" customWidth="1"/>
    <col min="2065" max="2304" width="9.140625" style="38"/>
    <col min="2305" max="2305" width="5.5703125" style="38" customWidth="1"/>
    <col min="2306" max="2306" width="17.140625" style="38" customWidth="1"/>
    <col min="2307" max="2307" width="7.85546875" style="38" customWidth="1"/>
    <col min="2308" max="2308" width="13.28515625" style="38" customWidth="1"/>
    <col min="2309" max="2309" width="8.7109375" style="38" customWidth="1"/>
    <col min="2310" max="2310" width="8.85546875" style="38" customWidth="1"/>
    <col min="2311" max="2311" width="7.5703125" style="38" customWidth="1"/>
    <col min="2312" max="2312" width="7.28515625" style="38" customWidth="1"/>
    <col min="2313" max="2313" width="8" style="38" customWidth="1"/>
    <col min="2314" max="2316" width="8.42578125" style="38" customWidth="1"/>
    <col min="2317" max="2317" width="8.7109375" style="38" customWidth="1"/>
    <col min="2318" max="2318" width="8.28515625" style="38" customWidth="1"/>
    <col min="2319" max="2319" width="9.7109375" style="38" customWidth="1"/>
    <col min="2320" max="2320" width="8.140625" style="38" customWidth="1"/>
    <col min="2321" max="2560" width="9.140625" style="38"/>
    <col min="2561" max="2561" width="5.5703125" style="38" customWidth="1"/>
    <col min="2562" max="2562" width="17.140625" style="38" customWidth="1"/>
    <col min="2563" max="2563" width="7.85546875" style="38" customWidth="1"/>
    <col min="2564" max="2564" width="13.28515625" style="38" customWidth="1"/>
    <col min="2565" max="2565" width="8.7109375" style="38" customWidth="1"/>
    <col min="2566" max="2566" width="8.85546875" style="38" customWidth="1"/>
    <col min="2567" max="2567" width="7.5703125" style="38" customWidth="1"/>
    <col min="2568" max="2568" width="7.28515625" style="38" customWidth="1"/>
    <col min="2569" max="2569" width="8" style="38" customWidth="1"/>
    <col min="2570" max="2572" width="8.42578125" style="38" customWidth="1"/>
    <col min="2573" max="2573" width="8.7109375" style="38" customWidth="1"/>
    <col min="2574" max="2574" width="8.28515625" style="38" customWidth="1"/>
    <col min="2575" max="2575" width="9.7109375" style="38" customWidth="1"/>
    <col min="2576" max="2576" width="8.140625" style="38" customWidth="1"/>
    <col min="2577" max="2816" width="9.140625" style="38"/>
    <col min="2817" max="2817" width="5.5703125" style="38" customWidth="1"/>
    <col min="2818" max="2818" width="17.140625" style="38" customWidth="1"/>
    <col min="2819" max="2819" width="7.85546875" style="38" customWidth="1"/>
    <col min="2820" max="2820" width="13.28515625" style="38" customWidth="1"/>
    <col min="2821" max="2821" width="8.7109375" style="38" customWidth="1"/>
    <col min="2822" max="2822" width="8.85546875" style="38" customWidth="1"/>
    <col min="2823" max="2823" width="7.5703125" style="38" customWidth="1"/>
    <col min="2824" max="2824" width="7.28515625" style="38" customWidth="1"/>
    <col min="2825" max="2825" width="8" style="38" customWidth="1"/>
    <col min="2826" max="2828" width="8.42578125" style="38" customWidth="1"/>
    <col min="2829" max="2829" width="8.7109375" style="38" customWidth="1"/>
    <col min="2830" max="2830" width="8.28515625" style="38" customWidth="1"/>
    <col min="2831" max="2831" width="9.7109375" style="38" customWidth="1"/>
    <col min="2832" max="2832" width="8.140625" style="38" customWidth="1"/>
    <col min="2833" max="3072" width="9.140625" style="38"/>
    <col min="3073" max="3073" width="5.5703125" style="38" customWidth="1"/>
    <col min="3074" max="3074" width="17.140625" style="38" customWidth="1"/>
    <col min="3075" max="3075" width="7.85546875" style="38" customWidth="1"/>
    <col min="3076" max="3076" width="13.28515625" style="38" customWidth="1"/>
    <col min="3077" max="3077" width="8.7109375" style="38" customWidth="1"/>
    <col min="3078" max="3078" width="8.85546875" style="38" customWidth="1"/>
    <col min="3079" max="3079" width="7.5703125" style="38" customWidth="1"/>
    <col min="3080" max="3080" width="7.28515625" style="38" customWidth="1"/>
    <col min="3081" max="3081" width="8" style="38" customWidth="1"/>
    <col min="3082" max="3084" width="8.42578125" style="38" customWidth="1"/>
    <col min="3085" max="3085" width="8.7109375" style="38" customWidth="1"/>
    <col min="3086" max="3086" width="8.28515625" style="38" customWidth="1"/>
    <col min="3087" max="3087" width="9.7109375" style="38" customWidth="1"/>
    <col min="3088" max="3088" width="8.140625" style="38" customWidth="1"/>
    <col min="3089" max="3328" width="9.140625" style="38"/>
    <col min="3329" max="3329" width="5.5703125" style="38" customWidth="1"/>
    <col min="3330" max="3330" width="17.140625" style="38" customWidth="1"/>
    <col min="3331" max="3331" width="7.85546875" style="38" customWidth="1"/>
    <col min="3332" max="3332" width="13.28515625" style="38" customWidth="1"/>
    <col min="3333" max="3333" width="8.7109375" style="38" customWidth="1"/>
    <col min="3334" max="3334" width="8.85546875" style="38" customWidth="1"/>
    <col min="3335" max="3335" width="7.5703125" style="38" customWidth="1"/>
    <col min="3336" max="3336" width="7.28515625" style="38" customWidth="1"/>
    <col min="3337" max="3337" width="8" style="38" customWidth="1"/>
    <col min="3338" max="3340" width="8.42578125" style="38" customWidth="1"/>
    <col min="3341" max="3341" width="8.7109375" style="38" customWidth="1"/>
    <col min="3342" max="3342" width="8.28515625" style="38" customWidth="1"/>
    <col min="3343" max="3343" width="9.7109375" style="38" customWidth="1"/>
    <col min="3344" max="3344" width="8.140625" style="38" customWidth="1"/>
    <col min="3345" max="3584" width="9.140625" style="38"/>
    <col min="3585" max="3585" width="5.5703125" style="38" customWidth="1"/>
    <col min="3586" max="3586" width="17.140625" style="38" customWidth="1"/>
    <col min="3587" max="3587" width="7.85546875" style="38" customWidth="1"/>
    <col min="3588" max="3588" width="13.28515625" style="38" customWidth="1"/>
    <col min="3589" max="3589" width="8.7109375" style="38" customWidth="1"/>
    <col min="3590" max="3590" width="8.85546875" style="38" customWidth="1"/>
    <col min="3591" max="3591" width="7.5703125" style="38" customWidth="1"/>
    <col min="3592" max="3592" width="7.28515625" style="38" customWidth="1"/>
    <col min="3593" max="3593" width="8" style="38" customWidth="1"/>
    <col min="3594" max="3596" width="8.42578125" style="38" customWidth="1"/>
    <col min="3597" max="3597" width="8.7109375" style="38" customWidth="1"/>
    <col min="3598" max="3598" width="8.28515625" style="38" customWidth="1"/>
    <col min="3599" max="3599" width="9.7109375" style="38" customWidth="1"/>
    <col min="3600" max="3600" width="8.140625" style="38" customWidth="1"/>
    <col min="3601" max="3840" width="9.140625" style="38"/>
    <col min="3841" max="3841" width="5.5703125" style="38" customWidth="1"/>
    <col min="3842" max="3842" width="17.140625" style="38" customWidth="1"/>
    <col min="3843" max="3843" width="7.85546875" style="38" customWidth="1"/>
    <col min="3844" max="3844" width="13.28515625" style="38" customWidth="1"/>
    <col min="3845" max="3845" width="8.7109375" style="38" customWidth="1"/>
    <col min="3846" max="3846" width="8.85546875" style="38" customWidth="1"/>
    <col min="3847" max="3847" width="7.5703125" style="38" customWidth="1"/>
    <col min="3848" max="3848" width="7.28515625" style="38" customWidth="1"/>
    <col min="3849" max="3849" width="8" style="38" customWidth="1"/>
    <col min="3850" max="3852" width="8.42578125" style="38" customWidth="1"/>
    <col min="3853" max="3853" width="8.7109375" style="38" customWidth="1"/>
    <col min="3854" max="3854" width="8.28515625" style="38" customWidth="1"/>
    <col min="3855" max="3855" width="9.7109375" style="38" customWidth="1"/>
    <col min="3856" max="3856" width="8.140625" style="38" customWidth="1"/>
    <col min="3857" max="4096" width="9.140625" style="38"/>
    <col min="4097" max="4097" width="5.5703125" style="38" customWidth="1"/>
    <col min="4098" max="4098" width="17.140625" style="38" customWidth="1"/>
    <col min="4099" max="4099" width="7.85546875" style="38" customWidth="1"/>
    <col min="4100" max="4100" width="13.28515625" style="38" customWidth="1"/>
    <col min="4101" max="4101" width="8.7109375" style="38" customWidth="1"/>
    <col min="4102" max="4102" width="8.85546875" style="38" customWidth="1"/>
    <col min="4103" max="4103" width="7.5703125" style="38" customWidth="1"/>
    <col min="4104" max="4104" width="7.28515625" style="38" customWidth="1"/>
    <col min="4105" max="4105" width="8" style="38" customWidth="1"/>
    <col min="4106" max="4108" width="8.42578125" style="38" customWidth="1"/>
    <col min="4109" max="4109" width="8.7109375" style="38" customWidth="1"/>
    <col min="4110" max="4110" width="8.28515625" style="38" customWidth="1"/>
    <col min="4111" max="4111" width="9.7109375" style="38" customWidth="1"/>
    <col min="4112" max="4112" width="8.140625" style="38" customWidth="1"/>
    <col min="4113" max="4352" width="9.140625" style="38"/>
    <col min="4353" max="4353" width="5.5703125" style="38" customWidth="1"/>
    <col min="4354" max="4354" width="17.140625" style="38" customWidth="1"/>
    <col min="4355" max="4355" width="7.85546875" style="38" customWidth="1"/>
    <col min="4356" max="4356" width="13.28515625" style="38" customWidth="1"/>
    <col min="4357" max="4357" width="8.7109375" style="38" customWidth="1"/>
    <col min="4358" max="4358" width="8.85546875" style="38" customWidth="1"/>
    <col min="4359" max="4359" width="7.5703125" style="38" customWidth="1"/>
    <col min="4360" max="4360" width="7.28515625" style="38" customWidth="1"/>
    <col min="4361" max="4361" width="8" style="38" customWidth="1"/>
    <col min="4362" max="4364" width="8.42578125" style="38" customWidth="1"/>
    <col min="4365" max="4365" width="8.7109375" style="38" customWidth="1"/>
    <col min="4366" max="4366" width="8.28515625" style="38" customWidth="1"/>
    <col min="4367" max="4367" width="9.7109375" style="38" customWidth="1"/>
    <col min="4368" max="4368" width="8.140625" style="38" customWidth="1"/>
    <col min="4369" max="4608" width="9.140625" style="38"/>
    <col min="4609" max="4609" width="5.5703125" style="38" customWidth="1"/>
    <col min="4610" max="4610" width="17.140625" style="38" customWidth="1"/>
    <col min="4611" max="4611" width="7.85546875" style="38" customWidth="1"/>
    <col min="4612" max="4612" width="13.28515625" style="38" customWidth="1"/>
    <col min="4613" max="4613" width="8.7109375" style="38" customWidth="1"/>
    <col min="4614" max="4614" width="8.85546875" style="38" customWidth="1"/>
    <col min="4615" max="4615" width="7.5703125" style="38" customWidth="1"/>
    <col min="4616" max="4616" width="7.28515625" style="38" customWidth="1"/>
    <col min="4617" max="4617" width="8" style="38" customWidth="1"/>
    <col min="4618" max="4620" width="8.42578125" style="38" customWidth="1"/>
    <col min="4621" max="4621" width="8.7109375" style="38" customWidth="1"/>
    <col min="4622" max="4622" width="8.28515625" style="38" customWidth="1"/>
    <col min="4623" max="4623" width="9.7109375" style="38" customWidth="1"/>
    <col min="4624" max="4624" width="8.140625" style="38" customWidth="1"/>
    <col min="4625" max="4864" width="9.140625" style="38"/>
    <col min="4865" max="4865" width="5.5703125" style="38" customWidth="1"/>
    <col min="4866" max="4866" width="17.140625" style="38" customWidth="1"/>
    <col min="4867" max="4867" width="7.85546875" style="38" customWidth="1"/>
    <col min="4868" max="4868" width="13.28515625" style="38" customWidth="1"/>
    <col min="4869" max="4869" width="8.7109375" style="38" customWidth="1"/>
    <col min="4870" max="4870" width="8.85546875" style="38" customWidth="1"/>
    <col min="4871" max="4871" width="7.5703125" style="38" customWidth="1"/>
    <col min="4872" max="4872" width="7.28515625" style="38" customWidth="1"/>
    <col min="4873" max="4873" width="8" style="38" customWidth="1"/>
    <col min="4874" max="4876" width="8.42578125" style="38" customWidth="1"/>
    <col min="4877" max="4877" width="8.7109375" style="38" customWidth="1"/>
    <col min="4878" max="4878" width="8.28515625" style="38" customWidth="1"/>
    <col min="4879" max="4879" width="9.7109375" style="38" customWidth="1"/>
    <col min="4880" max="4880" width="8.140625" style="38" customWidth="1"/>
    <col min="4881" max="5120" width="9.140625" style="38"/>
    <col min="5121" max="5121" width="5.5703125" style="38" customWidth="1"/>
    <col min="5122" max="5122" width="17.140625" style="38" customWidth="1"/>
    <col min="5123" max="5123" width="7.85546875" style="38" customWidth="1"/>
    <col min="5124" max="5124" width="13.28515625" style="38" customWidth="1"/>
    <col min="5125" max="5125" width="8.7109375" style="38" customWidth="1"/>
    <col min="5126" max="5126" width="8.85546875" style="38" customWidth="1"/>
    <col min="5127" max="5127" width="7.5703125" style="38" customWidth="1"/>
    <col min="5128" max="5128" width="7.28515625" style="38" customWidth="1"/>
    <col min="5129" max="5129" width="8" style="38" customWidth="1"/>
    <col min="5130" max="5132" width="8.42578125" style="38" customWidth="1"/>
    <col min="5133" max="5133" width="8.7109375" style="38" customWidth="1"/>
    <col min="5134" max="5134" width="8.28515625" style="38" customWidth="1"/>
    <col min="5135" max="5135" width="9.7109375" style="38" customWidth="1"/>
    <col min="5136" max="5136" width="8.140625" style="38" customWidth="1"/>
    <col min="5137" max="5376" width="9.140625" style="38"/>
    <col min="5377" max="5377" width="5.5703125" style="38" customWidth="1"/>
    <col min="5378" max="5378" width="17.140625" style="38" customWidth="1"/>
    <col min="5379" max="5379" width="7.85546875" style="38" customWidth="1"/>
    <col min="5380" max="5380" width="13.28515625" style="38" customWidth="1"/>
    <col min="5381" max="5381" width="8.7109375" style="38" customWidth="1"/>
    <col min="5382" max="5382" width="8.85546875" style="38" customWidth="1"/>
    <col min="5383" max="5383" width="7.5703125" style="38" customWidth="1"/>
    <col min="5384" max="5384" width="7.28515625" style="38" customWidth="1"/>
    <col min="5385" max="5385" width="8" style="38" customWidth="1"/>
    <col min="5386" max="5388" width="8.42578125" style="38" customWidth="1"/>
    <col min="5389" max="5389" width="8.7109375" style="38" customWidth="1"/>
    <col min="5390" max="5390" width="8.28515625" style="38" customWidth="1"/>
    <col min="5391" max="5391" width="9.7109375" style="38" customWidth="1"/>
    <col min="5392" max="5392" width="8.140625" style="38" customWidth="1"/>
    <col min="5393" max="5632" width="9.140625" style="38"/>
    <col min="5633" max="5633" width="5.5703125" style="38" customWidth="1"/>
    <col min="5634" max="5634" width="17.140625" style="38" customWidth="1"/>
    <col min="5635" max="5635" width="7.85546875" style="38" customWidth="1"/>
    <col min="5636" max="5636" width="13.28515625" style="38" customWidth="1"/>
    <col min="5637" max="5637" width="8.7109375" style="38" customWidth="1"/>
    <col min="5638" max="5638" width="8.85546875" style="38" customWidth="1"/>
    <col min="5639" max="5639" width="7.5703125" style="38" customWidth="1"/>
    <col min="5640" max="5640" width="7.28515625" style="38" customWidth="1"/>
    <col min="5641" max="5641" width="8" style="38" customWidth="1"/>
    <col min="5642" max="5644" width="8.42578125" style="38" customWidth="1"/>
    <col min="5645" max="5645" width="8.7109375" style="38" customWidth="1"/>
    <col min="5646" max="5646" width="8.28515625" style="38" customWidth="1"/>
    <col min="5647" max="5647" width="9.7109375" style="38" customWidth="1"/>
    <col min="5648" max="5648" width="8.140625" style="38" customWidth="1"/>
    <col min="5649" max="5888" width="9.140625" style="38"/>
    <col min="5889" max="5889" width="5.5703125" style="38" customWidth="1"/>
    <col min="5890" max="5890" width="17.140625" style="38" customWidth="1"/>
    <col min="5891" max="5891" width="7.85546875" style="38" customWidth="1"/>
    <col min="5892" max="5892" width="13.28515625" style="38" customWidth="1"/>
    <col min="5893" max="5893" width="8.7109375" style="38" customWidth="1"/>
    <col min="5894" max="5894" width="8.85546875" style="38" customWidth="1"/>
    <col min="5895" max="5895" width="7.5703125" style="38" customWidth="1"/>
    <col min="5896" max="5896" width="7.28515625" style="38" customWidth="1"/>
    <col min="5897" max="5897" width="8" style="38" customWidth="1"/>
    <col min="5898" max="5900" width="8.42578125" style="38" customWidth="1"/>
    <col min="5901" max="5901" width="8.7109375" style="38" customWidth="1"/>
    <col min="5902" max="5902" width="8.28515625" style="38" customWidth="1"/>
    <col min="5903" max="5903" width="9.7109375" style="38" customWidth="1"/>
    <col min="5904" max="5904" width="8.140625" style="38" customWidth="1"/>
    <col min="5905" max="6144" width="9.140625" style="38"/>
    <col min="6145" max="6145" width="5.5703125" style="38" customWidth="1"/>
    <col min="6146" max="6146" width="17.140625" style="38" customWidth="1"/>
    <col min="6147" max="6147" width="7.85546875" style="38" customWidth="1"/>
    <col min="6148" max="6148" width="13.28515625" style="38" customWidth="1"/>
    <col min="6149" max="6149" width="8.7109375" style="38" customWidth="1"/>
    <col min="6150" max="6150" width="8.85546875" style="38" customWidth="1"/>
    <col min="6151" max="6151" width="7.5703125" style="38" customWidth="1"/>
    <col min="6152" max="6152" width="7.28515625" style="38" customWidth="1"/>
    <col min="6153" max="6153" width="8" style="38" customWidth="1"/>
    <col min="6154" max="6156" width="8.42578125" style="38" customWidth="1"/>
    <col min="6157" max="6157" width="8.7109375" style="38" customWidth="1"/>
    <col min="6158" max="6158" width="8.28515625" style="38" customWidth="1"/>
    <col min="6159" max="6159" width="9.7109375" style="38" customWidth="1"/>
    <col min="6160" max="6160" width="8.140625" style="38" customWidth="1"/>
    <col min="6161" max="6400" width="9.140625" style="38"/>
    <col min="6401" max="6401" width="5.5703125" style="38" customWidth="1"/>
    <col min="6402" max="6402" width="17.140625" style="38" customWidth="1"/>
    <col min="6403" max="6403" width="7.85546875" style="38" customWidth="1"/>
    <col min="6404" max="6404" width="13.28515625" style="38" customWidth="1"/>
    <col min="6405" max="6405" width="8.7109375" style="38" customWidth="1"/>
    <col min="6406" max="6406" width="8.85546875" style="38" customWidth="1"/>
    <col min="6407" max="6407" width="7.5703125" style="38" customWidth="1"/>
    <col min="6408" max="6408" width="7.28515625" style="38" customWidth="1"/>
    <col min="6409" max="6409" width="8" style="38" customWidth="1"/>
    <col min="6410" max="6412" width="8.42578125" style="38" customWidth="1"/>
    <col min="6413" max="6413" width="8.7109375" style="38" customWidth="1"/>
    <col min="6414" max="6414" width="8.28515625" style="38" customWidth="1"/>
    <col min="6415" max="6415" width="9.7109375" style="38" customWidth="1"/>
    <col min="6416" max="6416" width="8.140625" style="38" customWidth="1"/>
    <col min="6417" max="6656" width="9.140625" style="38"/>
    <col min="6657" max="6657" width="5.5703125" style="38" customWidth="1"/>
    <col min="6658" max="6658" width="17.140625" style="38" customWidth="1"/>
    <col min="6659" max="6659" width="7.85546875" style="38" customWidth="1"/>
    <col min="6660" max="6660" width="13.28515625" style="38" customWidth="1"/>
    <col min="6661" max="6661" width="8.7109375" style="38" customWidth="1"/>
    <col min="6662" max="6662" width="8.85546875" style="38" customWidth="1"/>
    <col min="6663" max="6663" width="7.5703125" style="38" customWidth="1"/>
    <col min="6664" max="6664" width="7.28515625" style="38" customWidth="1"/>
    <col min="6665" max="6665" width="8" style="38" customWidth="1"/>
    <col min="6666" max="6668" width="8.42578125" style="38" customWidth="1"/>
    <col min="6669" max="6669" width="8.7109375" style="38" customWidth="1"/>
    <col min="6670" max="6670" width="8.28515625" style="38" customWidth="1"/>
    <col min="6671" max="6671" width="9.7109375" style="38" customWidth="1"/>
    <col min="6672" max="6672" width="8.140625" style="38" customWidth="1"/>
    <col min="6673" max="6912" width="9.140625" style="38"/>
    <col min="6913" max="6913" width="5.5703125" style="38" customWidth="1"/>
    <col min="6914" max="6914" width="17.140625" style="38" customWidth="1"/>
    <col min="6915" max="6915" width="7.85546875" style="38" customWidth="1"/>
    <col min="6916" max="6916" width="13.28515625" style="38" customWidth="1"/>
    <col min="6917" max="6917" width="8.7109375" style="38" customWidth="1"/>
    <col min="6918" max="6918" width="8.85546875" style="38" customWidth="1"/>
    <col min="6919" max="6919" width="7.5703125" style="38" customWidth="1"/>
    <col min="6920" max="6920" width="7.28515625" style="38" customWidth="1"/>
    <col min="6921" max="6921" width="8" style="38" customWidth="1"/>
    <col min="6922" max="6924" width="8.42578125" style="38" customWidth="1"/>
    <col min="6925" max="6925" width="8.7109375" style="38" customWidth="1"/>
    <col min="6926" max="6926" width="8.28515625" style="38" customWidth="1"/>
    <col min="6927" max="6927" width="9.7109375" style="38" customWidth="1"/>
    <col min="6928" max="6928" width="8.140625" style="38" customWidth="1"/>
    <col min="6929" max="7168" width="9.140625" style="38"/>
    <col min="7169" max="7169" width="5.5703125" style="38" customWidth="1"/>
    <col min="7170" max="7170" width="17.140625" style="38" customWidth="1"/>
    <col min="7171" max="7171" width="7.85546875" style="38" customWidth="1"/>
    <col min="7172" max="7172" width="13.28515625" style="38" customWidth="1"/>
    <col min="7173" max="7173" width="8.7109375" style="38" customWidth="1"/>
    <col min="7174" max="7174" width="8.85546875" style="38" customWidth="1"/>
    <col min="7175" max="7175" width="7.5703125" style="38" customWidth="1"/>
    <col min="7176" max="7176" width="7.28515625" style="38" customWidth="1"/>
    <col min="7177" max="7177" width="8" style="38" customWidth="1"/>
    <col min="7178" max="7180" width="8.42578125" style="38" customWidth="1"/>
    <col min="7181" max="7181" width="8.7109375" style="38" customWidth="1"/>
    <col min="7182" max="7182" width="8.28515625" style="38" customWidth="1"/>
    <col min="7183" max="7183" width="9.7109375" style="38" customWidth="1"/>
    <col min="7184" max="7184" width="8.140625" style="38" customWidth="1"/>
    <col min="7185" max="7424" width="9.140625" style="38"/>
    <col min="7425" max="7425" width="5.5703125" style="38" customWidth="1"/>
    <col min="7426" max="7426" width="17.140625" style="38" customWidth="1"/>
    <col min="7427" max="7427" width="7.85546875" style="38" customWidth="1"/>
    <col min="7428" max="7428" width="13.28515625" style="38" customWidth="1"/>
    <col min="7429" max="7429" width="8.7109375" style="38" customWidth="1"/>
    <col min="7430" max="7430" width="8.85546875" style="38" customWidth="1"/>
    <col min="7431" max="7431" width="7.5703125" style="38" customWidth="1"/>
    <col min="7432" max="7432" width="7.28515625" style="38" customWidth="1"/>
    <col min="7433" max="7433" width="8" style="38" customWidth="1"/>
    <col min="7434" max="7436" width="8.42578125" style="38" customWidth="1"/>
    <col min="7437" max="7437" width="8.7109375" style="38" customWidth="1"/>
    <col min="7438" max="7438" width="8.28515625" style="38" customWidth="1"/>
    <col min="7439" max="7439" width="9.7109375" style="38" customWidth="1"/>
    <col min="7440" max="7440" width="8.140625" style="38" customWidth="1"/>
    <col min="7441" max="7680" width="9.140625" style="38"/>
    <col min="7681" max="7681" width="5.5703125" style="38" customWidth="1"/>
    <col min="7682" max="7682" width="17.140625" style="38" customWidth="1"/>
    <col min="7683" max="7683" width="7.85546875" style="38" customWidth="1"/>
    <col min="7684" max="7684" width="13.28515625" style="38" customWidth="1"/>
    <col min="7685" max="7685" width="8.7109375" style="38" customWidth="1"/>
    <col min="7686" max="7686" width="8.85546875" style="38" customWidth="1"/>
    <col min="7687" max="7687" width="7.5703125" style="38" customWidth="1"/>
    <col min="7688" max="7688" width="7.28515625" style="38" customWidth="1"/>
    <col min="7689" max="7689" width="8" style="38" customWidth="1"/>
    <col min="7690" max="7692" width="8.42578125" style="38" customWidth="1"/>
    <col min="7693" max="7693" width="8.7109375" style="38" customWidth="1"/>
    <col min="7694" max="7694" width="8.28515625" style="38" customWidth="1"/>
    <col min="7695" max="7695" width="9.7109375" style="38" customWidth="1"/>
    <col min="7696" max="7696" width="8.140625" style="38" customWidth="1"/>
    <col min="7697" max="7936" width="9.140625" style="38"/>
    <col min="7937" max="7937" width="5.5703125" style="38" customWidth="1"/>
    <col min="7938" max="7938" width="17.140625" style="38" customWidth="1"/>
    <col min="7939" max="7939" width="7.85546875" style="38" customWidth="1"/>
    <col min="7940" max="7940" width="13.28515625" style="38" customWidth="1"/>
    <col min="7941" max="7941" width="8.7109375" style="38" customWidth="1"/>
    <col min="7942" max="7942" width="8.85546875" style="38" customWidth="1"/>
    <col min="7943" max="7943" width="7.5703125" style="38" customWidth="1"/>
    <col min="7944" max="7944" width="7.28515625" style="38" customWidth="1"/>
    <col min="7945" max="7945" width="8" style="38" customWidth="1"/>
    <col min="7946" max="7948" width="8.42578125" style="38" customWidth="1"/>
    <col min="7949" max="7949" width="8.7109375" style="38" customWidth="1"/>
    <col min="7950" max="7950" width="8.28515625" style="38" customWidth="1"/>
    <col min="7951" max="7951" width="9.7109375" style="38" customWidth="1"/>
    <col min="7952" max="7952" width="8.140625" style="38" customWidth="1"/>
    <col min="7953" max="8192" width="9.140625" style="38"/>
    <col min="8193" max="8193" width="5.5703125" style="38" customWidth="1"/>
    <col min="8194" max="8194" width="17.140625" style="38" customWidth="1"/>
    <col min="8195" max="8195" width="7.85546875" style="38" customWidth="1"/>
    <col min="8196" max="8196" width="13.28515625" style="38" customWidth="1"/>
    <col min="8197" max="8197" width="8.7109375" style="38" customWidth="1"/>
    <col min="8198" max="8198" width="8.85546875" style="38" customWidth="1"/>
    <col min="8199" max="8199" width="7.5703125" style="38" customWidth="1"/>
    <col min="8200" max="8200" width="7.28515625" style="38" customWidth="1"/>
    <col min="8201" max="8201" width="8" style="38" customWidth="1"/>
    <col min="8202" max="8204" width="8.42578125" style="38" customWidth="1"/>
    <col min="8205" max="8205" width="8.7109375" style="38" customWidth="1"/>
    <col min="8206" max="8206" width="8.28515625" style="38" customWidth="1"/>
    <col min="8207" max="8207" width="9.7109375" style="38" customWidth="1"/>
    <col min="8208" max="8208" width="8.140625" style="38" customWidth="1"/>
    <col min="8209" max="8448" width="9.140625" style="38"/>
    <col min="8449" max="8449" width="5.5703125" style="38" customWidth="1"/>
    <col min="8450" max="8450" width="17.140625" style="38" customWidth="1"/>
    <col min="8451" max="8451" width="7.85546875" style="38" customWidth="1"/>
    <col min="8452" max="8452" width="13.28515625" style="38" customWidth="1"/>
    <col min="8453" max="8453" width="8.7109375" style="38" customWidth="1"/>
    <col min="8454" max="8454" width="8.85546875" style="38" customWidth="1"/>
    <col min="8455" max="8455" width="7.5703125" style="38" customWidth="1"/>
    <col min="8456" max="8456" width="7.28515625" style="38" customWidth="1"/>
    <col min="8457" max="8457" width="8" style="38" customWidth="1"/>
    <col min="8458" max="8460" width="8.42578125" style="38" customWidth="1"/>
    <col min="8461" max="8461" width="8.7109375" style="38" customWidth="1"/>
    <col min="8462" max="8462" width="8.28515625" style="38" customWidth="1"/>
    <col min="8463" max="8463" width="9.7109375" style="38" customWidth="1"/>
    <col min="8464" max="8464" width="8.140625" style="38" customWidth="1"/>
    <col min="8465" max="8704" width="9.140625" style="38"/>
    <col min="8705" max="8705" width="5.5703125" style="38" customWidth="1"/>
    <col min="8706" max="8706" width="17.140625" style="38" customWidth="1"/>
    <col min="8707" max="8707" width="7.85546875" style="38" customWidth="1"/>
    <col min="8708" max="8708" width="13.28515625" style="38" customWidth="1"/>
    <col min="8709" max="8709" width="8.7109375" style="38" customWidth="1"/>
    <col min="8710" max="8710" width="8.85546875" style="38" customWidth="1"/>
    <col min="8711" max="8711" width="7.5703125" style="38" customWidth="1"/>
    <col min="8712" max="8712" width="7.28515625" style="38" customWidth="1"/>
    <col min="8713" max="8713" width="8" style="38" customWidth="1"/>
    <col min="8714" max="8716" width="8.42578125" style="38" customWidth="1"/>
    <col min="8717" max="8717" width="8.7109375" style="38" customWidth="1"/>
    <col min="8718" max="8718" width="8.28515625" style="38" customWidth="1"/>
    <col min="8719" max="8719" width="9.7109375" style="38" customWidth="1"/>
    <col min="8720" max="8720" width="8.140625" style="38" customWidth="1"/>
    <col min="8721" max="8960" width="9.140625" style="38"/>
    <col min="8961" max="8961" width="5.5703125" style="38" customWidth="1"/>
    <col min="8962" max="8962" width="17.140625" style="38" customWidth="1"/>
    <col min="8963" max="8963" width="7.85546875" style="38" customWidth="1"/>
    <col min="8964" max="8964" width="13.28515625" style="38" customWidth="1"/>
    <col min="8965" max="8965" width="8.7109375" style="38" customWidth="1"/>
    <col min="8966" max="8966" width="8.85546875" style="38" customWidth="1"/>
    <col min="8967" max="8967" width="7.5703125" style="38" customWidth="1"/>
    <col min="8968" max="8968" width="7.28515625" style="38" customWidth="1"/>
    <col min="8969" max="8969" width="8" style="38" customWidth="1"/>
    <col min="8970" max="8972" width="8.42578125" style="38" customWidth="1"/>
    <col min="8973" max="8973" width="8.7109375" style="38" customWidth="1"/>
    <col min="8974" max="8974" width="8.28515625" style="38" customWidth="1"/>
    <col min="8975" max="8975" width="9.7109375" style="38" customWidth="1"/>
    <col min="8976" max="8976" width="8.140625" style="38" customWidth="1"/>
    <col min="8977" max="9216" width="9.140625" style="38"/>
    <col min="9217" max="9217" width="5.5703125" style="38" customWidth="1"/>
    <col min="9218" max="9218" width="17.140625" style="38" customWidth="1"/>
    <col min="9219" max="9219" width="7.85546875" style="38" customWidth="1"/>
    <col min="9220" max="9220" width="13.28515625" style="38" customWidth="1"/>
    <col min="9221" max="9221" width="8.7109375" style="38" customWidth="1"/>
    <col min="9222" max="9222" width="8.85546875" style="38" customWidth="1"/>
    <col min="9223" max="9223" width="7.5703125" style="38" customWidth="1"/>
    <col min="9224" max="9224" width="7.28515625" style="38" customWidth="1"/>
    <col min="9225" max="9225" width="8" style="38" customWidth="1"/>
    <col min="9226" max="9228" width="8.42578125" style="38" customWidth="1"/>
    <col min="9229" max="9229" width="8.7109375" style="38" customWidth="1"/>
    <col min="9230" max="9230" width="8.28515625" style="38" customWidth="1"/>
    <col min="9231" max="9231" width="9.7109375" style="38" customWidth="1"/>
    <col min="9232" max="9232" width="8.140625" style="38" customWidth="1"/>
    <col min="9233" max="9472" width="9.140625" style="38"/>
    <col min="9473" max="9473" width="5.5703125" style="38" customWidth="1"/>
    <col min="9474" max="9474" width="17.140625" style="38" customWidth="1"/>
    <col min="9475" max="9475" width="7.85546875" style="38" customWidth="1"/>
    <col min="9476" max="9476" width="13.28515625" style="38" customWidth="1"/>
    <col min="9477" max="9477" width="8.7109375" style="38" customWidth="1"/>
    <col min="9478" max="9478" width="8.85546875" style="38" customWidth="1"/>
    <col min="9479" max="9479" width="7.5703125" style="38" customWidth="1"/>
    <col min="9480" max="9480" width="7.28515625" style="38" customWidth="1"/>
    <col min="9481" max="9481" width="8" style="38" customWidth="1"/>
    <col min="9482" max="9484" width="8.42578125" style="38" customWidth="1"/>
    <col min="9485" max="9485" width="8.7109375" style="38" customWidth="1"/>
    <col min="9486" max="9486" width="8.28515625" style="38" customWidth="1"/>
    <col min="9487" max="9487" width="9.7109375" style="38" customWidth="1"/>
    <col min="9488" max="9488" width="8.140625" style="38" customWidth="1"/>
    <col min="9489" max="9728" width="9.140625" style="38"/>
    <col min="9729" max="9729" width="5.5703125" style="38" customWidth="1"/>
    <col min="9730" max="9730" width="17.140625" style="38" customWidth="1"/>
    <col min="9731" max="9731" width="7.85546875" style="38" customWidth="1"/>
    <col min="9732" max="9732" width="13.28515625" style="38" customWidth="1"/>
    <col min="9733" max="9733" width="8.7109375" style="38" customWidth="1"/>
    <col min="9734" max="9734" width="8.85546875" style="38" customWidth="1"/>
    <col min="9735" max="9735" width="7.5703125" style="38" customWidth="1"/>
    <col min="9736" max="9736" width="7.28515625" style="38" customWidth="1"/>
    <col min="9737" max="9737" width="8" style="38" customWidth="1"/>
    <col min="9738" max="9740" width="8.42578125" style="38" customWidth="1"/>
    <col min="9741" max="9741" width="8.7109375" style="38" customWidth="1"/>
    <col min="9742" max="9742" width="8.28515625" style="38" customWidth="1"/>
    <col min="9743" max="9743" width="9.7109375" style="38" customWidth="1"/>
    <col min="9744" max="9744" width="8.140625" style="38" customWidth="1"/>
    <col min="9745" max="9984" width="9.140625" style="38"/>
    <col min="9985" max="9985" width="5.5703125" style="38" customWidth="1"/>
    <col min="9986" max="9986" width="17.140625" style="38" customWidth="1"/>
    <col min="9987" max="9987" width="7.85546875" style="38" customWidth="1"/>
    <col min="9988" max="9988" width="13.28515625" style="38" customWidth="1"/>
    <col min="9989" max="9989" width="8.7109375" style="38" customWidth="1"/>
    <col min="9990" max="9990" width="8.85546875" style="38" customWidth="1"/>
    <col min="9991" max="9991" width="7.5703125" style="38" customWidth="1"/>
    <col min="9992" max="9992" width="7.28515625" style="38" customWidth="1"/>
    <col min="9993" max="9993" width="8" style="38" customWidth="1"/>
    <col min="9994" max="9996" width="8.42578125" style="38" customWidth="1"/>
    <col min="9997" max="9997" width="8.7109375" style="38" customWidth="1"/>
    <col min="9998" max="9998" width="8.28515625" style="38" customWidth="1"/>
    <col min="9999" max="9999" width="9.7109375" style="38" customWidth="1"/>
    <col min="10000" max="10000" width="8.140625" style="38" customWidth="1"/>
    <col min="10001" max="10240" width="9.140625" style="38"/>
    <col min="10241" max="10241" width="5.5703125" style="38" customWidth="1"/>
    <col min="10242" max="10242" width="17.140625" style="38" customWidth="1"/>
    <col min="10243" max="10243" width="7.85546875" style="38" customWidth="1"/>
    <col min="10244" max="10244" width="13.28515625" style="38" customWidth="1"/>
    <col min="10245" max="10245" width="8.7109375" style="38" customWidth="1"/>
    <col min="10246" max="10246" width="8.85546875" style="38" customWidth="1"/>
    <col min="10247" max="10247" width="7.5703125" style="38" customWidth="1"/>
    <col min="10248" max="10248" width="7.28515625" style="38" customWidth="1"/>
    <col min="10249" max="10249" width="8" style="38" customWidth="1"/>
    <col min="10250" max="10252" width="8.42578125" style="38" customWidth="1"/>
    <col min="10253" max="10253" width="8.7109375" style="38" customWidth="1"/>
    <col min="10254" max="10254" width="8.28515625" style="38" customWidth="1"/>
    <col min="10255" max="10255" width="9.7109375" style="38" customWidth="1"/>
    <col min="10256" max="10256" width="8.140625" style="38" customWidth="1"/>
    <col min="10257" max="10496" width="9.140625" style="38"/>
    <col min="10497" max="10497" width="5.5703125" style="38" customWidth="1"/>
    <col min="10498" max="10498" width="17.140625" style="38" customWidth="1"/>
    <col min="10499" max="10499" width="7.85546875" style="38" customWidth="1"/>
    <col min="10500" max="10500" width="13.28515625" style="38" customWidth="1"/>
    <col min="10501" max="10501" width="8.7109375" style="38" customWidth="1"/>
    <col min="10502" max="10502" width="8.85546875" style="38" customWidth="1"/>
    <col min="10503" max="10503" width="7.5703125" style="38" customWidth="1"/>
    <col min="10504" max="10504" width="7.28515625" style="38" customWidth="1"/>
    <col min="10505" max="10505" width="8" style="38" customWidth="1"/>
    <col min="10506" max="10508" width="8.42578125" style="38" customWidth="1"/>
    <col min="10509" max="10509" width="8.7109375" style="38" customWidth="1"/>
    <col min="10510" max="10510" width="8.28515625" style="38" customWidth="1"/>
    <col min="10511" max="10511" width="9.7109375" style="38" customWidth="1"/>
    <col min="10512" max="10512" width="8.140625" style="38" customWidth="1"/>
    <col min="10513" max="10752" width="9.140625" style="38"/>
    <col min="10753" max="10753" width="5.5703125" style="38" customWidth="1"/>
    <col min="10754" max="10754" width="17.140625" style="38" customWidth="1"/>
    <col min="10755" max="10755" width="7.85546875" style="38" customWidth="1"/>
    <col min="10756" max="10756" width="13.28515625" style="38" customWidth="1"/>
    <col min="10757" max="10757" width="8.7109375" style="38" customWidth="1"/>
    <col min="10758" max="10758" width="8.85546875" style="38" customWidth="1"/>
    <col min="10759" max="10759" width="7.5703125" style="38" customWidth="1"/>
    <col min="10760" max="10760" width="7.28515625" style="38" customWidth="1"/>
    <col min="10761" max="10761" width="8" style="38" customWidth="1"/>
    <col min="10762" max="10764" width="8.42578125" style="38" customWidth="1"/>
    <col min="10765" max="10765" width="8.7109375" style="38" customWidth="1"/>
    <col min="10766" max="10766" width="8.28515625" style="38" customWidth="1"/>
    <col min="10767" max="10767" width="9.7109375" style="38" customWidth="1"/>
    <col min="10768" max="10768" width="8.140625" style="38" customWidth="1"/>
    <col min="10769" max="11008" width="9.140625" style="38"/>
    <col min="11009" max="11009" width="5.5703125" style="38" customWidth="1"/>
    <col min="11010" max="11010" width="17.140625" style="38" customWidth="1"/>
    <col min="11011" max="11011" width="7.85546875" style="38" customWidth="1"/>
    <col min="11012" max="11012" width="13.28515625" style="38" customWidth="1"/>
    <col min="11013" max="11013" width="8.7109375" style="38" customWidth="1"/>
    <col min="11014" max="11014" width="8.85546875" style="38" customWidth="1"/>
    <col min="11015" max="11015" width="7.5703125" style="38" customWidth="1"/>
    <col min="11016" max="11016" width="7.28515625" style="38" customWidth="1"/>
    <col min="11017" max="11017" width="8" style="38" customWidth="1"/>
    <col min="11018" max="11020" width="8.42578125" style="38" customWidth="1"/>
    <col min="11021" max="11021" width="8.7109375" style="38" customWidth="1"/>
    <col min="11022" max="11022" width="8.28515625" style="38" customWidth="1"/>
    <col min="11023" max="11023" width="9.7109375" style="38" customWidth="1"/>
    <col min="11024" max="11024" width="8.140625" style="38" customWidth="1"/>
    <col min="11025" max="11264" width="9.140625" style="38"/>
    <col min="11265" max="11265" width="5.5703125" style="38" customWidth="1"/>
    <col min="11266" max="11266" width="17.140625" style="38" customWidth="1"/>
    <col min="11267" max="11267" width="7.85546875" style="38" customWidth="1"/>
    <col min="11268" max="11268" width="13.28515625" style="38" customWidth="1"/>
    <col min="11269" max="11269" width="8.7109375" style="38" customWidth="1"/>
    <col min="11270" max="11270" width="8.85546875" style="38" customWidth="1"/>
    <col min="11271" max="11271" width="7.5703125" style="38" customWidth="1"/>
    <col min="11272" max="11272" width="7.28515625" style="38" customWidth="1"/>
    <col min="11273" max="11273" width="8" style="38" customWidth="1"/>
    <col min="11274" max="11276" width="8.42578125" style="38" customWidth="1"/>
    <col min="11277" max="11277" width="8.7109375" style="38" customWidth="1"/>
    <col min="11278" max="11278" width="8.28515625" style="38" customWidth="1"/>
    <col min="11279" max="11279" width="9.7109375" style="38" customWidth="1"/>
    <col min="11280" max="11280" width="8.140625" style="38" customWidth="1"/>
    <col min="11281" max="11520" width="9.140625" style="38"/>
    <col min="11521" max="11521" width="5.5703125" style="38" customWidth="1"/>
    <col min="11522" max="11522" width="17.140625" style="38" customWidth="1"/>
    <col min="11523" max="11523" width="7.85546875" style="38" customWidth="1"/>
    <col min="11524" max="11524" width="13.28515625" style="38" customWidth="1"/>
    <col min="11525" max="11525" width="8.7109375" style="38" customWidth="1"/>
    <col min="11526" max="11526" width="8.85546875" style="38" customWidth="1"/>
    <col min="11527" max="11527" width="7.5703125" style="38" customWidth="1"/>
    <col min="11528" max="11528" width="7.28515625" style="38" customWidth="1"/>
    <col min="11529" max="11529" width="8" style="38" customWidth="1"/>
    <col min="11530" max="11532" width="8.42578125" style="38" customWidth="1"/>
    <col min="11533" max="11533" width="8.7109375" style="38" customWidth="1"/>
    <col min="11534" max="11534" width="8.28515625" style="38" customWidth="1"/>
    <col min="11535" max="11535" width="9.7109375" style="38" customWidth="1"/>
    <col min="11536" max="11536" width="8.140625" style="38" customWidth="1"/>
    <col min="11537" max="11776" width="9.140625" style="38"/>
    <col min="11777" max="11777" width="5.5703125" style="38" customWidth="1"/>
    <col min="11778" max="11778" width="17.140625" style="38" customWidth="1"/>
    <col min="11779" max="11779" width="7.85546875" style="38" customWidth="1"/>
    <col min="11780" max="11780" width="13.28515625" style="38" customWidth="1"/>
    <col min="11781" max="11781" width="8.7109375" style="38" customWidth="1"/>
    <col min="11782" max="11782" width="8.85546875" style="38" customWidth="1"/>
    <col min="11783" max="11783" width="7.5703125" style="38" customWidth="1"/>
    <col min="11784" max="11784" width="7.28515625" style="38" customWidth="1"/>
    <col min="11785" max="11785" width="8" style="38" customWidth="1"/>
    <col min="11786" max="11788" width="8.42578125" style="38" customWidth="1"/>
    <col min="11789" max="11789" width="8.7109375" style="38" customWidth="1"/>
    <col min="11790" max="11790" width="8.28515625" style="38" customWidth="1"/>
    <col min="11791" max="11791" width="9.7109375" style="38" customWidth="1"/>
    <col min="11792" max="11792" width="8.140625" style="38" customWidth="1"/>
    <col min="11793" max="12032" width="9.140625" style="38"/>
    <col min="12033" max="12033" width="5.5703125" style="38" customWidth="1"/>
    <col min="12034" max="12034" width="17.140625" style="38" customWidth="1"/>
    <col min="12035" max="12035" width="7.85546875" style="38" customWidth="1"/>
    <col min="12036" max="12036" width="13.28515625" style="38" customWidth="1"/>
    <col min="12037" max="12037" width="8.7109375" style="38" customWidth="1"/>
    <col min="12038" max="12038" width="8.85546875" style="38" customWidth="1"/>
    <col min="12039" max="12039" width="7.5703125" style="38" customWidth="1"/>
    <col min="12040" max="12040" width="7.28515625" style="38" customWidth="1"/>
    <col min="12041" max="12041" width="8" style="38" customWidth="1"/>
    <col min="12042" max="12044" width="8.42578125" style="38" customWidth="1"/>
    <col min="12045" max="12045" width="8.7109375" style="38" customWidth="1"/>
    <col min="12046" max="12046" width="8.28515625" style="38" customWidth="1"/>
    <col min="12047" max="12047" width="9.7109375" style="38" customWidth="1"/>
    <col min="12048" max="12048" width="8.140625" style="38" customWidth="1"/>
    <col min="12049" max="12288" width="9.140625" style="38"/>
    <col min="12289" max="12289" width="5.5703125" style="38" customWidth="1"/>
    <col min="12290" max="12290" width="17.140625" style="38" customWidth="1"/>
    <col min="12291" max="12291" width="7.85546875" style="38" customWidth="1"/>
    <col min="12292" max="12292" width="13.28515625" style="38" customWidth="1"/>
    <col min="12293" max="12293" width="8.7109375" style="38" customWidth="1"/>
    <col min="12294" max="12294" width="8.85546875" style="38" customWidth="1"/>
    <col min="12295" max="12295" width="7.5703125" style="38" customWidth="1"/>
    <col min="12296" max="12296" width="7.28515625" style="38" customWidth="1"/>
    <col min="12297" max="12297" width="8" style="38" customWidth="1"/>
    <col min="12298" max="12300" width="8.42578125" style="38" customWidth="1"/>
    <col min="12301" max="12301" width="8.7109375" style="38" customWidth="1"/>
    <col min="12302" max="12302" width="8.28515625" style="38" customWidth="1"/>
    <col min="12303" max="12303" width="9.7109375" style="38" customWidth="1"/>
    <col min="12304" max="12304" width="8.140625" style="38" customWidth="1"/>
    <col min="12305" max="12544" width="9.140625" style="38"/>
    <col min="12545" max="12545" width="5.5703125" style="38" customWidth="1"/>
    <col min="12546" max="12546" width="17.140625" style="38" customWidth="1"/>
    <col min="12547" max="12547" width="7.85546875" style="38" customWidth="1"/>
    <col min="12548" max="12548" width="13.28515625" style="38" customWidth="1"/>
    <col min="12549" max="12549" width="8.7109375" style="38" customWidth="1"/>
    <col min="12550" max="12550" width="8.85546875" style="38" customWidth="1"/>
    <col min="12551" max="12551" width="7.5703125" style="38" customWidth="1"/>
    <col min="12552" max="12552" width="7.28515625" style="38" customWidth="1"/>
    <col min="12553" max="12553" width="8" style="38" customWidth="1"/>
    <col min="12554" max="12556" width="8.42578125" style="38" customWidth="1"/>
    <col min="12557" max="12557" width="8.7109375" style="38" customWidth="1"/>
    <col min="12558" max="12558" width="8.28515625" style="38" customWidth="1"/>
    <col min="12559" max="12559" width="9.7109375" style="38" customWidth="1"/>
    <col min="12560" max="12560" width="8.140625" style="38" customWidth="1"/>
    <col min="12561" max="12800" width="9.140625" style="38"/>
    <col min="12801" max="12801" width="5.5703125" style="38" customWidth="1"/>
    <col min="12802" max="12802" width="17.140625" style="38" customWidth="1"/>
    <col min="12803" max="12803" width="7.85546875" style="38" customWidth="1"/>
    <col min="12804" max="12804" width="13.28515625" style="38" customWidth="1"/>
    <col min="12805" max="12805" width="8.7109375" style="38" customWidth="1"/>
    <col min="12806" max="12806" width="8.85546875" style="38" customWidth="1"/>
    <col min="12807" max="12807" width="7.5703125" style="38" customWidth="1"/>
    <col min="12808" max="12808" width="7.28515625" style="38" customWidth="1"/>
    <col min="12809" max="12809" width="8" style="38" customWidth="1"/>
    <col min="12810" max="12812" width="8.42578125" style="38" customWidth="1"/>
    <col min="12813" max="12813" width="8.7109375" style="38" customWidth="1"/>
    <col min="12814" max="12814" width="8.28515625" style="38" customWidth="1"/>
    <col min="12815" max="12815" width="9.7109375" style="38" customWidth="1"/>
    <col min="12816" max="12816" width="8.140625" style="38" customWidth="1"/>
    <col min="12817" max="13056" width="9.140625" style="38"/>
    <col min="13057" max="13057" width="5.5703125" style="38" customWidth="1"/>
    <col min="13058" max="13058" width="17.140625" style="38" customWidth="1"/>
    <col min="13059" max="13059" width="7.85546875" style="38" customWidth="1"/>
    <col min="13060" max="13060" width="13.28515625" style="38" customWidth="1"/>
    <col min="13061" max="13061" width="8.7109375" style="38" customWidth="1"/>
    <col min="13062" max="13062" width="8.85546875" style="38" customWidth="1"/>
    <col min="13063" max="13063" width="7.5703125" style="38" customWidth="1"/>
    <col min="13064" max="13064" width="7.28515625" style="38" customWidth="1"/>
    <col min="13065" max="13065" width="8" style="38" customWidth="1"/>
    <col min="13066" max="13068" width="8.42578125" style="38" customWidth="1"/>
    <col min="13069" max="13069" width="8.7109375" style="38" customWidth="1"/>
    <col min="13070" max="13070" width="8.28515625" style="38" customWidth="1"/>
    <col min="13071" max="13071" width="9.7109375" style="38" customWidth="1"/>
    <col min="13072" max="13072" width="8.140625" style="38" customWidth="1"/>
    <col min="13073" max="13312" width="9.140625" style="38"/>
    <col min="13313" max="13313" width="5.5703125" style="38" customWidth="1"/>
    <col min="13314" max="13314" width="17.140625" style="38" customWidth="1"/>
    <col min="13315" max="13315" width="7.85546875" style="38" customWidth="1"/>
    <col min="13316" max="13316" width="13.28515625" style="38" customWidth="1"/>
    <col min="13317" max="13317" width="8.7109375" style="38" customWidth="1"/>
    <col min="13318" max="13318" width="8.85546875" style="38" customWidth="1"/>
    <col min="13319" max="13319" width="7.5703125" style="38" customWidth="1"/>
    <col min="13320" max="13320" width="7.28515625" style="38" customWidth="1"/>
    <col min="13321" max="13321" width="8" style="38" customWidth="1"/>
    <col min="13322" max="13324" width="8.42578125" style="38" customWidth="1"/>
    <col min="13325" max="13325" width="8.7109375" style="38" customWidth="1"/>
    <col min="13326" max="13326" width="8.28515625" style="38" customWidth="1"/>
    <col min="13327" max="13327" width="9.7109375" style="38" customWidth="1"/>
    <col min="13328" max="13328" width="8.140625" style="38" customWidth="1"/>
    <col min="13329" max="13568" width="9.140625" style="38"/>
    <col min="13569" max="13569" width="5.5703125" style="38" customWidth="1"/>
    <col min="13570" max="13570" width="17.140625" style="38" customWidth="1"/>
    <col min="13571" max="13571" width="7.85546875" style="38" customWidth="1"/>
    <col min="13572" max="13572" width="13.28515625" style="38" customWidth="1"/>
    <col min="13573" max="13573" width="8.7109375" style="38" customWidth="1"/>
    <col min="13574" max="13574" width="8.85546875" style="38" customWidth="1"/>
    <col min="13575" max="13575" width="7.5703125" style="38" customWidth="1"/>
    <col min="13576" max="13576" width="7.28515625" style="38" customWidth="1"/>
    <col min="13577" max="13577" width="8" style="38" customWidth="1"/>
    <col min="13578" max="13580" width="8.42578125" style="38" customWidth="1"/>
    <col min="13581" max="13581" width="8.7109375" style="38" customWidth="1"/>
    <col min="13582" max="13582" width="8.28515625" style="38" customWidth="1"/>
    <col min="13583" max="13583" width="9.7109375" style="38" customWidth="1"/>
    <col min="13584" max="13584" width="8.140625" style="38" customWidth="1"/>
    <col min="13585" max="13824" width="9.140625" style="38"/>
    <col min="13825" max="13825" width="5.5703125" style="38" customWidth="1"/>
    <col min="13826" max="13826" width="17.140625" style="38" customWidth="1"/>
    <col min="13827" max="13827" width="7.85546875" style="38" customWidth="1"/>
    <col min="13828" max="13828" width="13.28515625" style="38" customWidth="1"/>
    <col min="13829" max="13829" width="8.7109375" style="38" customWidth="1"/>
    <col min="13830" max="13830" width="8.85546875" style="38" customWidth="1"/>
    <col min="13831" max="13831" width="7.5703125" style="38" customWidth="1"/>
    <col min="13832" max="13832" width="7.28515625" style="38" customWidth="1"/>
    <col min="13833" max="13833" width="8" style="38" customWidth="1"/>
    <col min="13834" max="13836" width="8.42578125" style="38" customWidth="1"/>
    <col min="13837" max="13837" width="8.7109375" style="38" customWidth="1"/>
    <col min="13838" max="13838" width="8.28515625" style="38" customWidth="1"/>
    <col min="13839" max="13839" width="9.7109375" style="38" customWidth="1"/>
    <col min="13840" max="13840" width="8.140625" style="38" customWidth="1"/>
    <col min="13841" max="14080" width="9.140625" style="38"/>
    <col min="14081" max="14081" width="5.5703125" style="38" customWidth="1"/>
    <col min="14082" max="14082" width="17.140625" style="38" customWidth="1"/>
    <col min="14083" max="14083" width="7.85546875" style="38" customWidth="1"/>
    <col min="14084" max="14084" width="13.28515625" style="38" customWidth="1"/>
    <col min="14085" max="14085" width="8.7109375" style="38" customWidth="1"/>
    <col min="14086" max="14086" width="8.85546875" style="38" customWidth="1"/>
    <col min="14087" max="14087" width="7.5703125" style="38" customWidth="1"/>
    <col min="14088" max="14088" width="7.28515625" style="38" customWidth="1"/>
    <col min="14089" max="14089" width="8" style="38" customWidth="1"/>
    <col min="14090" max="14092" width="8.42578125" style="38" customWidth="1"/>
    <col min="14093" max="14093" width="8.7109375" style="38" customWidth="1"/>
    <col min="14094" max="14094" width="8.28515625" style="38" customWidth="1"/>
    <col min="14095" max="14095" width="9.7109375" style="38" customWidth="1"/>
    <col min="14096" max="14096" width="8.140625" style="38" customWidth="1"/>
    <col min="14097" max="14336" width="9.140625" style="38"/>
    <col min="14337" max="14337" width="5.5703125" style="38" customWidth="1"/>
    <col min="14338" max="14338" width="17.140625" style="38" customWidth="1"/>
    <col min="14339" max="14339" width="7.85546875" style="38" customWidth="1"/>
    <col min="14340" max="14340" width="13.28515625" style="38" customWidth="1"/>
    <col min="14341" max="14341" width="8.7109375" style="38" customWidth="1"/>
    <col min="14342" max="14342" width="8.85546875" style="38" customWidth="1"/>
    <col min="14343" max="14343" width="7.5703125" style="38" customWidth="1"/>
    <col min="14344" max="14344" width="7.28515625" style="38" customWidth="1"/>
    <col min="14345" max="14345" width="8" style="38" customWidth="1"/>
    <col min="14346" max="14348" width="8.42578125" style="38" customWidth="1"/>
    <col min="14349" max="14349" width="8.7109375" style="38" customWidth="1"/>
    <col min="14350" max="14350" width="8.28515625" style="38" customWidth="1"/>
    <col min="14351" max="14351" width="9.7109375" style="38" customWidth="1"/>
    <col min="14352" max="14352" width="8.140625" style="38" customWidth="1"/>
    <col min="14353" max="14592" width="9.140625" style="38"/>
    <col min="14593" max="14593" width="5.5703125" style="38" customWidth="1"/>
    <col min="14594" max="14594" width="17.140625" style="38" customWidth="1"/>
    <col min="14595" max="14595" width="7.85546875" style="38" customWidth="1"/>
    <col min="14596" max="14596" width="13.28515625" style="38" customWidth="1"/>
    <col min="14597" max="14597" width="8.7109375" style="38" customWidth="1"/>
    <col min="14598" max="14598" width="8.85546875" style="38" customWidth="1"/>
    <col min="14599" max="14599" width="7.5703125" style="38" customWidth="1"/>
    <col min="14600" max="14600" width="7.28515625" style="38" customWidth="1"/>
    <col min="14601" max="14601" width="8" style="38" customWidth="1"/>
    <col min="14602" max="14604" width="8.42578125" style="38" customWidth="1"/>
    <col min="14605" max="14605" width="8.7109375" style="38" customWidth="1"/>
    <col min="14606" max="14606" width="8.28515625" style="38" customWidth="1"/>
    <col min="14607" max="14607" width="9.7109375" style="38" customWidth="1"/>
    <col min="14608" max="14608" width="8.140625" style="38" customWidth="1"/>
    <col min="14609" max="14848" width="9.140625" style="38"/>
    <col min="14849" max="14849" width="5.5703125" style="38" customWidth="1"/>
    <col min="14850" max="14850" width="17.140625" style="38" customWidth="1"/>
    <col min="14851" max="14851" width="7.85546875" style="38" customWidth="1"/>
    <col min="14852" max="14852" width="13.28515625" style="38" customWidth="1"/>
    <col min="14853" max="14853" width="8.7109375" style="38" customWidth="1"/>
    <col min="14854" max="14854" width="8.85546875" style="38" customWidth="1"/>
    <col min="14855" max="14855" width="7.5703125" style="38" customWidth="1"/>
    <col min="14856" max="14856" width="7.28515625" style="38" customWidth="1"/>
    <col min="14857" max="14857" width="8" style="38" customWidth="1"/>
    <col min="14858" max="14860" width="8.42578125" style="38" customWidth="1"/>
    <col min="14861" max="14861" width="8.7109375" style="38" customWidth="1"/>
    <col min="14862" max="14862" width="8.28515625" style="38" customWidth="1"/>
    <col min="14863" max="14863" width="9.7109375" style="38" customWidth="1"/>
    <col min="14864" max="14864" width="8.140625" style="38" customWidth="1"/>
    <col min="14865" max="15104" width="9.140625" style="38"/>
    <col min="15105" max="15105" width="5.5703125" style="38" customWidth="1"/>
    <col min="15106" max="15106" width="17.140625" style="38" customWidth="1"/>
    <col min="15107" max="15107" width="7.85546875" style="38" customWidth="1"/>
    <col min="15108" max="15108" width="13.28515625" style="38" customWidth="1"/>
    <col min="15109" max="15109" width="8.7109375" style="38" customWidth="1"/>
    <col min="15110" max="15110" width="8.85546875" style="38" customWidth="1"/>
    <col min="15111" max="15111" width="7.5703125" style="38" customWidth="1"/>
    <col min="15112" max="15112" width="7.28515625" style="38" customWidth="1"/>
    <col min="15113" max="15113" width="8" style="38" customWidth="1"/>
    <col min="15114" max="15116" width="8.42578125" style="38" customWidth="1"/>
    <col min="15117" max="15117" width="8.7109375" style="38" customWidth="1"/>
    <col min="15118" max="15118" width="8.28515625" style="38" customWidth="1"/>
    <col min="15119" max="15119" width="9.7109375" style="38" customWidth="1"/>
    <col min="15120" max="15120" width="8.140625" style="38" customWidth="1"/>
    <col min="15121" max="15360" width="9.140625" style="38"/>
    <col min="15361" max="15361" width="5.5703125" style="38" customWidth="1"/>
    <col min="15362" max="15362" width="17.140625" style="38" customWidth="1"/>
    <col min="15363" max="15363" width="7.85546875" style="38" customWidth="1"/>
    <col min="15364" max="15364" width="13.28515625" style="38" customWidth="1"/>
    <col min="15365" max="15365" width="8.7109375" style="38" customWidth="1"/>
    <col min="15366" max="15366" width="8.85546875" style="38" customWidth="1"/>
    <col min="15367" max="15367" width="7.5703125" style="38" customWidth="1"/>
    <col min="15368" max="15368" width="7.28515625" style="38" customWidth="1"/>
    <col min="15369" max="15369" width="8" style="38" customWidth="1"/>
    <col min="15370" max="15372" width="8.42578125" style="38" customWidth="1"/>
    <col min="15373" max="15373" width="8.7109375" style="38" customWidth="1"/>
    <col min="15374" max="15374" width="8.28515625" style="38" customWidth="1"/>
    <col min="15375" max="15375" width="9.7109375" style="38" customWidth="1"/>
    <col min="15376" max="15376" width="8.140625" style="38" customWidth="1"/>
    <col min="15377" max="15616" width="9.140625" style="38"/>
    <col min="15617" max="15617" width="5.5703125" style="38" customWidth="1"/>
    <col min="15618" max="15618" width="17.140625" style="38" customWidth="1"/>
    <col min="15619" max="15619" width="7.85546875" style="38" customWidth="1"/>
    <col min="15620" max="15620" width="13.28515625" style="38" customWidth="1"/>
    <col min="15621" max="15621" width="8.7109375" style="38" customWidth="1"/>
    <col min="15622" max="15622" width="8.85546875" style="38" customWidth="1"/>
    <col min="15623" max="15623" width="7.5703125" style="38" customWidth="1"/>
    <col min="15624" max="15624" width="7.28515625" style="38" customWidth="1"/>
    <col min="15625" max="15625" width="8" style="38" customWidth="1"/>
    <col min="15626" max="15628" width="8.42578125" style="38" customWidth="1"/>
    <col min="15629" max="15629" width="8.7109375" style="38" customWidth="1"/>
    <col min="15630" max="15630" width="8.28515625" style="38" customWidth="1"/>
    <col min="15631" max="15631" width="9.7109375" style="38" customWidth="1"/>
    <col min="15632" max="15632" width="8.140625" style="38" customWidth="1"/>
    <col min="15633" max="15872" width="9.140625" style="38"/>
    <col min="15873" max="15873" width="5.5703125" style="38" customWidth="1"/>
    <col min="15874" max="15874" width="17.140625" style="38" customWidth="1"/>
    <col min="15875" max="15875" width="7.85546875" style="38" customWidth="1"/>
    <col min="15876" max="15876" width="13.28515625" style="38" customWidth="1"/>
    <col min="15877" max="15877" width="8.7109375" style="38" customWidth="1"/>
    <col min="15878" max="15878" width="8.85546875" style="38" customWidth="1"/>
    <col min="15879" max="15879" width="7.5703125" style="38" customWidth="1"/>
    <col min="15880" max="15880" width="7.28515625" style="38" customWidth="1"/>
    <col min="15881" max="15881" width="8" style="38" customWidth="1"/>
    <col min="15882" max="15884" width="8.42578125" style="38" customWidth="1"/>
    <col min="15885" max="15885" width="8.7109375" style="38" customWidth="1"/>
    <col min="15886" max="15886" width="8.28515625" style="38" customWidth="1"/>
    <col min="15887" max="15887" width="9.7109375" style="38" customWidth="1"/>
    <col min="15888" max="15888" width="8.140625" style="38" customWidth="1"/>
    <col min="15889" max="16128" width="9.140625" style="38"/>
    <col min="16129" max="16129" width="5.5703125" style="38" customWidth="1"/>
    <col min="16130" max="16130" width="17.140625" style="38" customWidth="1"/>
    <col min="16131" max="16131" width="7.85546875" style="38" customWidth="1"/>
    <col min="16132" max="16132" width="13.28515625" style="38" customWidth="1"/>
    <col min="16133" max="16133" width="8.7109375" style="38" customWidth="1"/>
    <col min="16134" max="16134" width="8.85546875" style="38" customWidth="1"/>
    <col min="16135" max="16135" width="7.5703125" style="38" customWidth="1"/>
    <col min="16136" max="16136" width="7.28515625" style="38" customWidth="1"/>
    <col min="16137" max="16137" width="8" style="38" customWidth="1"/>
    <col min="16138" max="16140" width="8.42578125" style="38" customWidth="1"/>
    <col min="16141" max="16141" width="8.7109375" style="38" customWidth="1"/>
    <col min="16142" max="16142" width="8.28515625" style="38" customWidth="1"/>
    <col min="16143" max="16143" width="9.7109375" style="38" customWidth="1"/>
    <col min="16144" max="16144" width="8.140625" style="38" customWidth="1"/>
    <col min="16145" max="16384" width="9.140625" style="38"/>
  </cols>
  <sheetData>
    <row r="1" spans="1:16" ht="12.75" customHeight="1" x14ac:dyDescent="0.25">
      <c r="O1" s="40" t="s">
        <v>82</v>
      </c>
    </row>
    <row r="2" spans="1:16" s="41" customFormat="1" ht="44.25" customHeight="1" x14ac:dyDescent="0.25">
      <c r="A2" s="222" t="s">
        <v>83</v>
      </c>
      <c r="B2" s="222"/>
      <c r="C2" s="222"/>
      <c r="D2" s="222"/>
      <c r="H2" s="42"/>
      <c r="I2" s="42"/>
      <c r="J2" s="220" t="s">
        <v>2</v>
      </c>
      <c r="K2" s="220"/>
      <c r="L2" s="220"/>
      <c r="M2" s="220"/>
      <c r="N2" s="220"/>
      <c r="O2" s="220"/>
      <c r="P2" s="220"/>
    </row>
    <row r="3" spans="1:16" ht="14.25" customHeight="1" x14ac:dyDescent="0.25"/>
    <row r="4" spans="1:16" ht="52.5" customHeight="1" x14ac:dyDescent="0.25">
      <c r="A4" s="223" t="s">
        <v>179</v>
      </c>
      <c r="B4" s="223"/>
      <c r="C4" s="223"/>
      <c r="D4" s="223"/>
      <c r="E4" s="223"/>
      <c r="F4" s="223"/>
      <c r="G4" s="223"/>
      <c r="H4" s="223"/>
      <c r="I4" s="223"/>
      <c r="J4" s="223"/>
      <c r="K4" s="223"/>
      <c r="L4" s="223"/>
      <c r="M4" s="223"/>
      <c r="N4" s="223"/>
      <c r="O4" s="223"/>
    </row>
    <row r="5" spans="1:16" s="41" customFormat="1" ht="34.5" customHeight="1" x14ac:dyDescent="0.25">
      <c r="A5" s="224" t="s">
        <v>3</v>
      </c>
      <c r="B5" s="226" t="s">
        <v>84</v>
      </c>
      <c r="C5" s="226"/>
      <c r="D5" s="226" t="s">
        <v>85</v>
      </c>
      <c r="E5" s="224" t="s">
        <v>86</v>
      </c>
      <c r="F5" s="227" t="s">
        <v>87</v>
      </c>
      <c r="G5" s="228"/>
      <c r="H5" s="228"/>
      <c r="I5" s="228"/>
      <c r="J5" s="229"/>
      <c r="K5" s="230" t="s">
        <v>88</v>
      </c>
      <c r="L5" s="231"/>
      <c r="M5" s="231"/>
      <c r="N5" s="231"/>
      <c r="O5" s="232"/>
      <c r="P5" s="226" t="s">
        <v>89</v>
      </c>
    </row>
    <row r="6" spans="1:16" s="41" customFormat="1" ht="160.5" customHeight="1" x14ac:dyDescent="0.25">
      <c r="A6" s="225"/>
      <c r="B6" s="226"/>
      <c r="C6" s="226"/>
      <c r="D6" s="226"/>
      <c r="E6" s="225"/>
      <c r="F6" s="43" t="s">
        <v>90</v>
      </c>
      <c r="G6" s="43" t="s">
        <v>91</v>
      </c>
      <c r="H6" s="43" t="s">
        <v>92</v>
      </c>
      <c r="I6" s="43" t="s">
        <v>93</v>
      </c>
      <c r="J6" s="43" t="s">
        <v>94</v>
      </c>
      <c r="K6" s="44" t="s">
        <v>95</v>
      </c>
      <c r="L6" s="44" t="s">
        <v>96</v>
      </c>
      <c r="M6" s="44" t="s">
        <v>97</v>
      </c>
      <c r="N6" s="44" t="s">
        <v>98</v>
      </c>
      <c r="O6" s="44" t="s">
        <v>99</v>
      </c>
      <c r="P6" s="226"/>
    </row>
    <row r="7" spans="1:16" s="41" customFormat="1" ht="30" customHeight="1" x14ac:dyDescent="0.25">
      <c r="A7" s="45" t="s">
        <v>8</v>
      </c>
      <c r="B7" s="215" t="s">
        <v>9</v>
      </c>
      <c r="C7" s="216"/>
      <c r="D7" s="46" t="s">
        <v>10</v>
      </c>
      <c r="E7" s="47" t="s">
        <v>11</v>
      </c>
      <c r="F7" s="47" t="s">
        <v>12</v>
      </c>
      <c r="G7" s="47" t="s">
        <v>100</v>
      </c>
      <c r="H7" s="47" t="s">
        <v>101</v>
      </c>
      <c r="I7" s="47" t="s">
        <v>102</v>
      </c>
      <c r="J7" s="47" t="s">
        <v>103</v>
      </c>
      <c r="K7" s="48" t="s">
        <v>104</v>
      </c>
      <c r="L7" s="48" t="s">
        <v>105</v>
      </c>
      <c r="M7" s="48" t="s">
        <v>106</v>
      </c>
      <c r="N7" s="48" t="s">
        <v>107</v>
      </c>
      <c r="O7" s="48" t="s">
        <v>108</v>
      </c>
      <c r="P7" s="49"/>
    </row>
    <row r="8" spans="1:16" s="41" customFormat="1" ht="15" customHeight="1" x14ac:dyDescent="0.25">
      <c r="A8" s="50" t="s">
        <v>13</v>
      </c>
      <c r="B8" s="51" t="s">
        <v>109</v>
      </c>
      <c r="C8" s="52"/>
      <c r="D8" s="53"/>
      <c r="E8" s="54"/>
      <c r="F8" s="54"/>
      <c r="G8" s="54"/>
      <c r="H8" s="54"/>
      <c r="I8" s="54"/>
      <c r="J8" s="54"/>
      <c r="K8" s="55"/>
      <c r="L8" s="55"/>
      <c r="M8" s="55"/>
      <c r="N8" s="55"/>
      <c r="O8" s="55"/>
      <c r="P8" s="49"/>
    </row>
    <row r="9" spans="1:16" s="41" customFormat="1" ht="23.45" customHeight="1" x14ac:dyDescent="0.25">
      <c r="A9" s="56">
        <v>1</v>
      </c>
      <c r="B9" s="57" t="s">
        <v>110</v>
      </c>
      <c r="C9" s="58" t="s">
        <v>111</v>
      </c>
      <c r="D9" s="59">
        <v>11100000785</v>
      </c>
      <c r="E9" s="60">
        <v>96</v>
      </c>
      <c r="F9" s="60">
        <v>36</v>
      </c>
      <c r="G9" s="60">
        <v>60</v>
      </c>
      <c r="H9" s="60">
        <v>0</v>
      </c>
      <c r="I9" s="60">
        <f>'[1]TỔNG ĐIỂM CỘNG-TRỪ'!F7</f>
        <v>0</v>
      </c>
      <c r="J9" s="61">
        <f>ROUND(F9+G9+H9-I9,1)</f>
        <v>96</v>
      </c>
      <c r="K9" s="62" t="str">
        <f>IF(AND($J9&gt;=90,$J9&lt;=100),"X",IF($J9&lt;90,"",""))</f>
        <v>X</v>
      </c>
      <c r="L9" s="62" t="str">
        <f>IF(AND($J9&gt;=75,$J9&lt;90),"X",IF($J9&lt;75,"",""))</f>
        <v/>
      </c>
      <c r="M9" s="62" t="str">
        <f>IF(AND($J9&gt;=50,$J9&lt;75),"X",IF($J9&lt;50,"",""))</f>
        <v/>
      </c>
      <c r="N9" s="62" t="str">
        <f>IF($J9&lt;50,"X","")</f>
        <v/>
      </c>
      <c r="O9" s="55"/>
      <c r="P9" s="49"/>
    </row>
    <row r="10" spans="1:16" s="65" customFormat="1" ht="23.45" customHeight="1" x14ac:dyDescent="0.25">
      <c r="A10" s="56">
        <v>2</v>
      </c>
      <c r="B10" s="57" t="s">
        <v>112</v>
      </c>
      <c r="C10" s="58" t="s">
        <v>113</v>
      </c>
      <c r="D10" s="63">
        <v>11100115711</v>
      </c>
      <c r="E10" s="60">
        <v>94</v>
      </c>
      <c r="F10" s="60">
        <v>34</v>
      </c>
      <c r="G10" s="60">
        <v>60</v>
      </c>
      <c r="H10" s="60">
        <f>'[1]TỔNG ĐIỂM CỘNG-TRỪ'!K16</f>
        <v>0</v>
      </c>
      <c r="I10" s="60">
        <v>0</v>
      </c>
      <c r="J10" s="61">
        <f>ROUND(F10+G10+H10-I10,1)</f>
        <v>94</v>
      </c>
      <c r="K10" s="62" t="str">
        <f>IF(AND($J10&gt;=90,$J10&lt;=100),"X",IF($J10&lt;90,"",""))</f>
        <v>X</v>
      </c>
      <c r="L10" s="62" t="str">
        <f>IF(AND($J10&gt;=75,$J10&lt;90),"X",IF($J10&lt;75,"",""))</f>
        <v/>
      </c>
      <c r="M10" s="62"/>
      <c r="N10" s="62"/>
      <c r="O10" s="55"/>
      <c r="P10" s="64"/>
    </row>
    <row r="11" spans="1:16" s="73" customFormat="1" ht="15" customHeight="1" x14ac:dyDescent="0.25">
      <c r="A11" s="66" t="s">
        <v>45</v>
      </c>
      <c r="B11" s="67" t="s">
        <v>114</v>
      </c>
      <c r="C11" s="68"/>
      <c r="D11" s="69"/>
      <c r="E11" s="70"/>
      <c r="F11" s="70"/>
      <c r="G11" s="70"/>
      <c r="H11" s="70"/>
      <c r="I11" s="70"/>
      <c r="J11" s="70"/>
      <c r="K11" s="50"/>
      <c r="L11" s="71"/>
      <c r="M11" s="71"/>
      <c r="N11" s="71"/>
      <c r="O11" s="71"/>
      <c r="P11" s="72"/>
    </row>
    <row r="12" spans="1:16" s="73" customFormat="1" ht="15" customHeight="1" x14ac:dyDescent="0.25">
      <c r="A12" s="66" t="s">
        <v>115</v>
      </c>
      <c r="B12" s="74" t="s">
        <v>116</v>
      </c>
      <c r="C12" s="75"/>
      <c r="D12" s="76"/>
      <c r="E12" s="70"/>
      <c r="F12" s="70"/>
      <c r="G12" s="70"/>
      <c r="H12" s="70"/>
      <c r="I12" s="70"/>
      <c r="J12" s="70"/>
      <c r="K12" s="50"/>
      <c r="L12" s="71"/>
      <c r="M12" s="71"/>
      <c r="N12" s="71"/>
      <c r="O12" s="71"/>
      <c r="P12" s="72"/>
    </row>
    <row r="13" spans="1:16" s="73" customFormat="1" ht="15" customHeight="1" x14ac:dyDescent="0.25">
      <c r="A13" s="66" t="s">
        <v>115</v>
      </c>
      <c r="B13" s="217" t="s">
        <v>117</v>
      </c>
      <c r="C13" s="218"/>
      <c r="D13" s="76"/>
      <c r="E13" s="70"/>
      <c r="F13" s="70"/>
      <c r="G13" s="70"/>
      <c r="H13" s="70"/>
      <c r="I13" s="70"/>
      <c r="J13" s="70"/>
      <c r="K13" s="50"/>
      <c r="L13" s="71"/>
      <c r="M13" s="71"/>
      <c r="N13" s="71"/>
      <c r="O13" s="71"/>
      <c r="P13" s="72"/>
    </row>
    <row r="14" spans="1:16" s="73" customFormat="1" ht="23.45" customHeight="1" x14ac:dyDescent="0.25">
      <c r="A14" s="56">
        <v>1</v>
      </c>
      <c r="B14" s="77" t="s">
        <v>118</v>
      </c>
      <c r="C14" s="78" t="s">
        <v>119</v>
      </c>
      <c r="D14" s="79" t="s">
        <v>120</v>
      </c>
      <c r="E14" s="70">
        <v>94</v>
      </c>
      <c r="F14" s="70">
        <v>34</v>
      </c>
      <c r="G14" s="70">
        <v>60</v>
      </c>
      <c r="H14" s="70"/>
      <c r="I14" s="70"/>
      <c r="J14" s="61">
        <f>ROUND(F14+G14+H14-I14,1)</f>
        <v>94</v>
      </c>
      <c r="K14" s="55" t="s">
        <v>209</v>
      </c>
      <c r="L14" s="62" t="str">
        <f>IF(AND($J14&gt;=75,$J14&lt;90),"X",IF($J14&lt;75,"",""))</f>
        <v/>
      </c>
      <c r="M14" s="71"/>
      <c r="N14" s="71"/>
      <c r="O14" s="71"/>
      <c r="P14" s="72"/>
    </row>
    <row r="15" spans="1:16" s="80" customFormat="1" ht="18" customHeight="1" x14ac:dyDescent="0.25">
      <c r="B15" s="81"/>
      <c r="J15" s="219" t="s">
        <v>180</v>
      </c>
      <c r="K15" s="219"/>
      <c r="L15" s="219"/>
      <c r="M15" s="219"/>
      <c r="N15" s="219"/>
      <c r="O15" s="219"/>
      <c r="P15" s="219"/>
    </row>
    <row r="16" spans="1:16" s="41" customFormat="1" ht="30" customHeight="1" x14ac:dyDescent="0.25">
      <c r="B16" s="42"/>
      <c r="C16" s="42"/>
      <c r="K16" s="220" t="s">
        <v>121</v>
      </c>
      <c r="L16" s="220"/>
      <c r="M16" s="220"/>
      <c r="N16" s="220"/>
      <c r="O16" s="220"/>
    </row>
    <row r="17" spans="2:15" s="41" customFormat="1" ht="24.75" customHeight="1" x14ac:dyDescent="0.25">
      <c r="B17" s="42"/>
      <c r="C17" s="42"/>
    </row>
    <row r="18" spans="2:15" x14ac:dyDescent="0.25">
      <c r="D18" s="80"/>
      <c r="E18" s="80"/>
      <c r="F18" s="80"/>
      <c r="G18" s="80"/>
      <c r="H18" s="80"/>
      <c r="I18" s="80"/>
      <c r="J18" s="80"/>
      <c r="K18" s="80"/>
      <c r="L18" s="80"/>
      <c r="M18" s="80"/>
      <c r="N18" s="80"/>
    </row>
    <row r="19" spans="2:15" x14ac:dyDescent="0.25">
      <c r="D19" s="80"/>
      <c r="E19" s="80"/>
      <c r="F19" s="80"/>
      <c r="G19" s="80"/>
      <c r="H19" s="80"/>
      <c r="I19" s="80"/>
      <c r="J19" s="80"/>
      <c r="K19" s="80"/>
      <c r="L19" s="80"/>
      <c r="M19" s="80"/>
      <c r="N19" s="80"/>
    </row>
    <row r="20" spans="2:15" ht="18.75" customHeight="1" x14ac:dyDescent="0.25">
      <c r="K20" s="221" t="s">
        <v>122</v>
      </c>
      <c r="L20" s="221"/>
      <c r="M20" s="221"/>
      <c r="N20" s="221"/>
      <c r="O20" s="221"/>
    </row>
  </sheetData>
  <sheetProtection formatCells="0" formatColumns="0" formatRows="0" insertColumns="0" insertRows="0" insertHyperlinks="0" deleteColumns="0" deleteRows="0" sort="0" autoFilter="0" pivotTables="0"/>
  <mergeCells count="15">
    <mergeCell ref="A2:D2"/>
    <mergeCell ref="J2:P2"/>
    <mergeCell ref="A4:O4"/>
    <mergeCell ref="A5:A6"/>
    <mergeCell ref="B5:C6"/>
    <mergeCell ref="D5:D6"/>
    <mergeCell ref="E5:E6"/>
    <mergeCell ref="F5:J5"/>
    <mergeCell ref="K5:O5"/>
    <mergeCell ref="P5:P6"/>
    <mergeCell ref="B7:C7"/>
    <mergeCell ref="B13:C13"/>
    <mergeCell ref="J15:P15"/>
    <mergeCell ref="K16:O16"/>
    <mergeCell ref="K20:O20"/>
  </mergeCells>
  <pageMargins left="3.937007874015748E-2" right="3.937007874015748E-2" top="0" bottom="0" header="0.31496062992125984" footer="0.31496062992125984"/>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9"/>
  <sheetViews>
    <sheetView tabSelected="1" topLeftCell="A46" workbookViewId="0">
      <selection activeCell="A49" sqref="A49:G49"/>
    </sheetView>
  </sheetViews>
  <sheetFormatPr defaultRowHeight="15.75" x14ac:dyDescent="0.25"/>
  <cols>
    <col min="1" max="1" width="5.42578125" style="1" bestFit="1" customWidth="1"/>
    <col min="2" max="2" width="27.140625" style="2" customWidth="1"/>
    <col min="3" max="3" width="13.5703125" style="1" customWidth="1"/>
    <col min="4" max="4" width="12.5703125" style="1" customWidth="1"/>
    <col min="5" max="5" width="10" style="1" customWidth="1"/>
    <col min="6" max="6" width="16" style="1" customWidth="1"/>
    <col min="7" max="7" width="13.85546875" style="1" customWidth="1"/>
    <col min="8" max="256" width="9.140625" style="1"/>
    <col min="257" max="257" width="5.42578125" style="1" bestFit="1" customWidth="1"/>
    <col min="258" max="258" width="27.140625" style="1" customWidth="1"/>
    <col min="259" max="259" width="13.5703125" style="1" customWidth="1"/>
    <col min="260" max="260" width="12.5703125" style="1" customWidth="1"/>
    <col min="261" max="261" width="10" style="1" customWidth="1"/>
    <col min="262" max="262" width="16" style="1" customWidth="1"/>
    <col min="263" max="263" width="11.28515625" style="1" customWidth="1"/>
    <col min="264" max="512" width="9.140625" style="1"/>
    <col min="513" max="513" width="5.42578125" style="1" bestFit="1" customWidth="1"/>
    <col min="514" max="514" width="27.140625" style="1" customWidth="1"/>
    <col min="515" max="515" width="13.5703125" style="1" customWidth="1"/>
    <col min="516" max="516" width="12.5703125" style="1" customWidth="1"/>
    <col min="517" max="517" width="10" style="1" customWidth="1"/>
    <col min="518" max="518" width="16" style="1" customWidth="1"/>
    <col min="519" max="519" width="11.28515625" style="1" customWidth="1"/>
    <col min="520" max="768" width="9.140625" style="1"/>
    <col min="769" max="769" width="5.42578125" style="1" bestFit="1" customWidth="1"/>
    <col min="770" max="770" width="27.140625" style="1" customWidth="1"/>
    <col min="771" max="771" width="13.5703125" style="1" customWidth="1"/>
    <col min="772" max="772" width="12.5703125" style="1" customWidth="1"/>
    <col min="773" max="773" width="10" style="1" customWidth="1"/>
    <col min="774" max="774" width="16" style="1" customWidth="1"/>
    <col min="775" max="775" width="11.28515625" style="1" customWidth="1"/>
    <col min="776" max="1024" width="9.140625" style="1"/>
    <col min="1025" max="1025" width="5.42578125" style="1" bestFit="1" customWidth="1"/>
    <col min="1026" max="1026" width="27.140625" style="1" customWidth="1"/>
    <col min="1027" max="1027" width="13.5703125" style="1" customWidth="1"/>
    <col min="1028" max="1028" width="12.5703125" style="1" customWidth="1"/>
    <col min="1029" max="1029" width="10" style="1" customWidth="1"/>
    <col min="1030" max="1030" width="16" style="1" customWidth="1"/>
    <col min="1031" max="1031" width="11.28515625" style="1" customWidth="1"/>
    <col min="1032" max="1280" width="9.140625" style="1"/>
    <col min="1281" max="1281" width="5.42578125" style="1" bestFit="1" customWidth="1"/>
    <col min="1282" max="1282" width="27.140625" style="1" customWidth="1"/>
    <col min="1283" max="1283" width="13.5703125" style="1" customWidth="1"/>
    <col min="1284" max="1284" width="12.5703125" style="1" customWidth="1"/>
    <col min="1285" max="1285" width="10" style="1" customWidth="1"/>
    <col min="1286" max="1286" width="16" style="1" customWidth="1"/>
    <col min="1287" max="1287" width="11.28515625" style="1" customWidth="1"/>
    <col min="1288" max="1536" width="9.140625" style="1"/>
    <col min="1537" max="1537" width="5.42578125" style="1" bestFit="1" customWidth="1"/>
    <col min="1538" max="1538" width="27.140625" style="1" customWidth="1"/>
    <col min="1539" max="1539" width="13.5703125" style="1" customWidth="1"/>
    <col min="1540" max="1540" width="12.5703125" style="1" customWidth="1"/>
    <col min="1541" max="1541" width="10" style="1" customWidth="1"/>
    <col min="1542" max="1542" width="16" style="1" customWidth="1"/>
    <col min="1543" max="1543" width="11.28515625" style="1" customWidth="1"/>
    <col min="1544" max="1792" width="9.140625" style="1"/>
    <col min="1793" max="1793" width="5.42578125" style="1" bestFit="1" customWidth="1"/>
    <col min="1794" max="1794" width="27.140625" style="1" customWidth="1"/>
    <col min="1795" max="1795" width="13.5703125" style="1" customWidth="1"/>
    <col min="1796" max="1796" width="12.5703125" style="1" customWidth="1"/>
    <col min="1797" max="1797" width="10" style="1" customWidth="1"/>
    <col min="1798" max="1798" width="16" style="1" customWidth="1"/>
    <col min="1799" max="1799" width="11.28515625" style="1" customWidth="1"/>
    <col min="1800" max="2048" width="9.140625" style="1"/>
    <col min="2049" max="2049" width="5.42578125" style="1" bestFit="1" customWidth="1"/>
    <col min="2050" max="2050" width="27.140625" style="1" customWidth="1"/>
    <col min="2051" max="2051" width="13.5703125" style="1" customWidth="1"/>
    <col min="2052" max="2052" width="12.5703125" style="1" customWidth="1"/>
    <col min="2053" max="2053" width="10" style="1" customWidth="1"/>
    <col min="2054" max="2054" width="16" style="1" customWidth="1"/>
    <col min="2055" max="2055" width="11.28515625" style="1" customWidth="1"/>
    <col min="2056" max="2304" width="9.140625" style="1"/>
    <col min="2305" max="2305" width="5.42578125" style="1" bestFit="1" customWidth="1"/>
    <col min="2306" max="2306" width="27.140625" style="1" customWidth="1"/>
    <col min="2307" max="2307" width="13.5703125" style="1" customWidth="1"/>
    <col min="2308" max="2308" width="12.5703125" style="1" customWidth="1"/>
    <col min="2309" max="2309" width="10" style="1" customWidth="1"/>
    <col min="2310" max="2310" width="16" style="1" customWidth="1"/>
    <col min="2311" max="2311" width="11.28515625" style="1" customWidth="1"/>
    <col min="2312" max="2560" width="9.140625" style="1"/>
    <col min="2561" max="2561" width="5.42578125" style="1" bestFit="1" customWidth="1"/>
    <col min="2562" max="2562" width="27.140625" style="1" customWidth="1"/>
    <col min="2563" max="2563" width="13.5703125" style="1" customWidth="1"/>
    <col min="2564" max="2564" width="12.5703125" style="1" customWidth="1"/>
    <col min="2565" max="2565" width="10" style="1" customWidth="1"/>
    <col min="2566" max="2566" width="16" style="1" customWidth="1"/>
    <col min="2567" max="2567" width="11.28515625" style="1" customWidth="1"/>
    <col min="2568" max="2816" width="9.140625" style="1"/>
    <col min="2817" max="2817" width="5.42578125" style="1" bestFit="1" customWidth="1"/>
    <col min="2818" max="2818" width="27.140625" style="1" customWidth="1"/>
    <col min="2819" max="2819" width="13.5703125" style="1" customWidth="1"/>
    <col min="2820" max="2820" width="12.5703125" style="1" customWidth="1"/>
    <col min="2821" max="2821" width="10" style="1" customWidth="1"/>
    <col min="2822" max="2822" width="16" style="1" customWidth="1"/>
    <col min="2823" max="2823" width="11.28515625" style="1" customWidth="1"/>
    <col min="2824" max="3072" width="9.140625" style="1"/>
    <col min="3073" max="3073" width="5.42578125" style="1" bestFit="1" customWidth="1"/>
    <col min="3074" max="3074" width="27.140625" style="1" customWidth="1"/>
    <col min="3075" max="3075" width="13.5703125" style="1" customWidth="1"/>
    <col min="3076" max="3076" width="12.5703125" style="1" customWidth="1"/>
    <col min="3077" max="3077" width="10" style="1" customWidth="1"/>
    <col min="3078" max="3078" width="16" style="1" customWidth="1"/>
    <col min="3079" max="3079" width="11.28515625" style="1" customWidth="1"/>
    <col min="3080" max="3328" width="9.140625" style="1"/>
    <col min="3329" max="3329" width="5.42578125" style="1" bestFit="1" customWidth="1"/>
    <col min="3330" max="3330" width="27.140625" style="1" customWidth="1"/>
    <col min="3331" max="3331" width="13.5703125" style="1" customWidth="1"/>
    <col min="3332" max="3332" width="12.5703125" style="1" customWidth="1"/>
    <col min="3333" max="3333" width="10" style="1" customWidth="1"/>
    <col min="3334" max="3334" width="16" style="1" customWidth="1"/>
    <col min="3335" max="3335" width="11.28515625" style="1" customWidth="1"/>
    <col min="3336" max="3584" width="9.140625" style="1"/>
    <col min="3585" max="3585" width="5.42578125" style="1" bestFit="1" customWidth="1"/>
    <col min="3586" max="3586" width="27.140625" style="1" customWidth="1"/>
    <col min="3587" max="3587" width="13.5703125" style="1" customWidth="1"/>
    <col min="3588" max="3588" width="12.5703125" style="1" customWidth="1"/>
    <col min="3589" max="3589" width="10" style="1" customWidth="1"/>
    <col min="3590" max="3590" width="16" style="1" customWidth="1"/>
    <col min="3591" max="3591" width="11.28515625" style="1" customWidth="1"/>
    <col min="3592" max="3840" width="9.140625" style="1"/>
    <col min="3841" max="3841" width="5.42578125" style="1" bestFit="1" customWidth="1"/>
    <col min="3842" max="3842" width="27.140625" style="1" customWidth="1"/>
    <col min="3843" max="3843" width="13.5703125" style="1" customWidth="1"/>
    <col min="3844" max="3844" width="12.5703125" style="1" customWidth="1"/>
    <col min="3845" max="3845" width="10" style="1" customWidth="1"/>
    <col min="3846" max="3846" width="16" style="1" customWidth="1"/>
    <col min="3847" max="3847" width="11.28515625" style="1" customWidth="1"/>
    <col min="3848" max="4096" width="9.140625" style="1"/>
    <col min="4097" max="4097" width="5.42578125" style="1" bestFit="1" customWidth="1"/>
    <col min="4098" max="4098" width="27.140625" style="1" customWidth="1"/>
    <col min="4099" max="4099" width="13.5703125" style="1" customWidth="1"/>
    <col min="4100" max="4100" width="12.5703125" style="1" customWidth="1"/>
    <col min="4101" max="4101" width="10" style="1" customWidth="1"/>
    <col min="4102" max="4102" width="16" style="1" customWidth="1"/>
    <col min="4103" max="4103" width="11.28515625" style="1" customWidth="1"/>
    <col min="4104" max="4352" width="9.140625" style="1"/>
    <col min="4353" max="4353" width="5.42578125" style="1" bestFit="1" customWidth="1"/>
    <col min="4354" max="4354" width="27.140625" style="1" customWidth="1"/>
    <col min="4355" max="4355" width="13.5703125" style="1" customWidth="1"/>
    <col min="4356" max="4356" width="12.5703125" style="1" customWidth="1"/>
    <col min="4357" max="4357" width="10" style="1" customWidth="1"/>
    <col min="4358" max="4358" width="16" style="1" customWidth="1"/>
    <col min="4359" max="4359" width="11.28515625" style="1" customWidth="1"/>
    <col min="4360" max="4608" width="9.140625" style="1"/>
    <col min="4609" max="4609" width="5.42578125" style="1" bestFit="1" customWidth="1"/>
    <col min="4610" max="4610" width="27.140625" style="1" customWidth="1"/>
    <col min="4611" max="4611" width="13.5703125" style="1" customWidth="1"/>
    <col min="4612" max="4612" width="12.5703125" style="1" customWidth="1"/>
    <col min="4613" max="4613" width="10" style="1" customWidth="1"/>
    <col min="4614" max="4614" width="16" style="1" customWidth="1"/>
    <col min="4615" max="4615" width="11.28515625" style="1" customWidth="1"/>
    <col min="4616" max="4864" width="9.140625" style="1"/>
    <col min="4865" max="4865" width="5.42578125" style="1" bestFit="1" customWidth="1"/>
    <col min="4866" max="4866" width="27.140625" style="1" customWidth="1"/>
    <col min="4867" max="4867" width="13.5703125" style="1" customWidth="1"/>
    <col min="4868" max="4868" width="12.5703125" style="1" customWidth="1"/>
    <col min="4869" max="4869" width="10" style="1" customWidth="1"/>
    <col min="4870" max="4870" width="16" style="1" customWidth="1"/>
    <col min="4871" max="4871" width="11.28515625" style="1" customWidth="1"/>
    <col min="4872" max="5120" width="9.140625" style="1"/>
    <col min="5121" max="5121" width="5.42578125" style="1" bestFit="1" customWidth="1"/>
    <col min="5122" max="5122" width="27.140625" style="1" customWidth="1"/>
    <col min="5123" max="5123" width="13.5703125" style="1" customWidth="1"/>
    <col min="5124" max="5124" width="12.5703125" style="1" customWidth="1"/>
    <col min="5125" max="5125" width="10" style="1" customWidth="1"/>
    <col min="5126" max="5126" width="16" style="1" customWidth="1"/>
    <col min="5127" max="5127" width="11.28515625" style="1" customWidth="1"/>
    <col min="5128" max="5376" width="9.140625" style="1"/>
    <col min="5377" max="5377" width="5.42578125" style="1" bestFit="1" customWidth="1"/>
    <col min="5378" max="5378" width="27.140625" style="1" customWidth="1"/>
    <col min="5379" max="5379" width="13.5703125" style="1" customWidth="1"/>
    <col min="5380" max="5380" width="12.5703125" style="1" customWidth="1"/>
    <col min="5381" max="5381" width="10" style="1" customWidth="1"/>
    <col min="5382" max="5382" width="16" style="1" customWidth="1"/>
    <col min="5383" max="5383" width="11.28515625" style="1" customWidth="1"/>
    <col min="5384" max="5632" width="9.140625" style="1"/>
    <col min="5633" max="5633" width="5.42578125" style="1" bestFit="1" customWidth="1"/>
    <col min="5634" max="5634" width="27.140625" style="1" customWidth="1"/>
    <col min="5635" max="5635" width="13.5703125" style="1" customWidth="1"/>
    <col min="5636" max="5636" width="12.5703125" style="1" customWidth="1"/>
    <col min="5637" max="5637" width="10" style="1" customWidth="1"/>
    <col min="5638" max="5638" width="16" style="1" customWidth="1"/>
    <col min="5639" max="5639" width="11.28515625" style="1" customWidth="1"/>
    <col min="5640" max="5888" width="9.140625" style="1"/>
    <col min="5889" max="5889" width="5.42578125" style="1" bestFit="1" customWidth="1"/>
    <col min="5890" max="5890" width="27.140625" style="1" customWidth="1"/>
    <col min="5891" max="5891" width="13.5703125" style="1" customWidth="1"/>
    <col min="5892" max="5892" width="12.5703125" style="1" customWidth="1"/>
    <col min="5893" max="5893" width="10" style="1" customWidth="1"/>
    <col min="5894" max="5894" width="16" style="1" customWidth="1"/>
    <col min="5895" max="5895" width="11.28515625" style="1" customWidth="1"/>
    <col min="5896" max="6144" width="9.140625" style="1"/>
    <col min="6145" max="6145" width="5.42578125" style="1" bestFit="1" customWidth="1"/>
    <col min="6146" max="6146" width="27.140625" style="1" customWidth="1"/>
    <col min="6147" max="6147" width="13.5703125" style="1" customWidth="1"/>
    <col min="6148" max="6148" width="12.5703125" style="1" customWidth="1"/>
    <col min="6149" max="6149" width="10" style="1" customWidth="1"/>
    <col min="6150" max="6150" width="16" style="1" customWidth="1"/>
    <col min="6151" max="6151" width="11.28515625" style="1" customWidth="1"/>
    <col min="6152" max="6400" width="9.140625" style="1"/>
    <col min="6401" max="6401" width="5.42578125" style="1" bestFit="1" customWidth="1"/>
    <col min="6402" max="6402" width="27.140625" style="1" customWidth="1"/>
    <col min="6403" max="6403" width="13.5703125" style="1" customWidth="1"/>
    <col min="6404" max="6404" width="12.5703125" style="1" customWidth="1"/>
    <col min="6405" max="6405" width="10" style="1" customWidth="1"/>
    <col min="6406" max="6406" width="16" style="1" customWidth="1"/>
    <col min="6407" max="6407" width="11.28515625" style="1" customWidth="1"/>
    <col min="6408" max="6656" width="9.140625" style="1"/>
    <col min="6657" max="6657" width="5.42578125" style="1" bestFit="1" customWidth="1"/>
    <col min="6658" max="6658" width="27.140625" style="1" customWidth="1"/>
    <col min="6659" max="6659" width="13.5703125" style="1" customWidth="1"/>
    <col min="6660" max="6660" width="12.5703125" style="1" customWidth="1"/>
    <col min="6661" max="6661" width="10" style="1" customWidth="1"/>
    <col min="6662" max="6662" width="16" style="1" customWidth="1"/>
    <col min="6663" max="6663" width="11.28515625" style="1" customWidth="1"/>
    <col min="6664" max="6912" width="9.140625" style="1"/>
    <col min="6913" max="6913" width="5.42578125" style="1" bestFit="1" customWidth="1"/>
    <col min="6914" max="6914" width="27.140625" style="1" customWidth="1"/>
    <col min="6915" max="6915" width="13.5703125" style="1" customWidth="1"/>
    <col min="6916" max="6916" width="12.5703125" style="1" customWidth="1"/>
    <col min="6917" max="6917" width="10" style="1" customWidth="1"/>
    <col min="6918" max="6918" width="16" style="1" customWidth="1"/>
    <col min="6919" max="6919" width="11.28515625" style="1" customWidth="1"/>
    <col min="6920" max="7168" width="9.140625" style="1"/>
    <col min="7169" max="7169" width="5.42578125" style="1" bestFit="1" customWidth="1"/>
    <col min="7170" max="7170" width="27.140625" style="1" customWidth="1"/>
    <col min="7171" max="7171" width="13.5703125" style="1" customWidth="1"/>
    <col min="7172" max="7172" width="12.5703125" style="1" customWidth="1"/>
    <col min="7173" max="7173" width="10" style="1" customWidth="1"/>
    <col min="7174" max="7174" width="16" style="1" customWidth="1"/>
    <col min="7175" max="7175" width="11.28515625" style="1" customWidth="1"/>
    <col min="7176" max="7424" width="9.140625" style="1"/>
    <col min="7425" max="7425" width="5.42578125" style="1" bestFit="1" customWidth="1"/>
    <col min="7426" max="7426" width="27.140625" style="1" customWidth="1"/>
    <col min="7427" max="7427" width="13.5703125" style="1" customWidth="1"/>
    <col min="7428" max="7428" width="12.5703125" style="1" customWidth="1"/>
    <col min="7429" max="7429" width="10" style="1" customWidth="1"/>
    <col min="7430" max="7430" width="16" style="1" customWidth="1"/>
    <col min="7431" max="7431" width="11.28515625" style="1" customWidth="1"/>
    <col min="7432" max="7680" width="9.140625" style="1"/>
    <col min="7681" max="7681" width="5.42578125" style="1" bestFit="1" customWidth="1"/>
    <col min="7682" max="7682" width="27.140625" style="1" customWidth="1"/>
    <col min="7683" max="7683" width="13.5703125" style="1" customWidth="1"/>
    <col min="7684" max="7684" width="12.5703125" style="1" customWidth="1"/>
    <col min="7685" max="7685" width="10" style="1" customWidth="1"/>
    <col min="7686" max="7686" width="16" style="1" customWidth="1"/>
    <col min="7687" max="7687" width="11.28515625" style="1" customWidth="1"/>
    <col min="7688" max="7936" width="9.140625" style="1"/>
    <col min="7937" max="7937" width="5.42578125" style="1" bestFit="1" customWidth="1"/>
    <col min="7938" max="7938" width="27.140625" style="1" customWidth="1"/>
    <col min="7939" max="7939" width="13.5703125" style="1" customWidth="1"/>
    <col min="7940" max="7940" width="12.5703125" style="1" customWidth="1"/>
    <col min="7941" max="7941" width="10" style="1" customWidth="1"/>
    <col min="7942" max="7942" width="16" style="1" customWidth="1"/>
    <col min="7943" max="7943" width="11.28515625" style="1" customWidth="1"/>
    <col min="7944" max="8192" width="9.140625" style="1"/>
    <col min="8193" max="8193" width="5.42578125" style="1" bestFit="1" customWidth="1"/>
    <col min="8194" max="8194" width="27.140625" style="1" customWidth="1"/>
    <col min="8195" max="8195" width="13.5703125" style="1" customWidth="1"/>
    <col min="8196" max="8196" width="12.5703125" style="1" customWidth="1"/>
    <col min="8197" max="8197" width="10" style="1" customWidth="1"/>
    <col min="8198" max="8198" width="16" style="1" customWidth="1"/>
    <col min="8199" max="8199" width="11.28515625" style="1" customWidth="1"/>
    <col min="8200" max="8448" width="9.140625" style="1"/>
    <col min="8449" max="8449" width="5.42578125" style="1" bestFit="1" customWidth="1"/>
    <col min="8450" max="8450" width="27.140625" style="1" customWidth="1"/>
    <col min="8451" max="8451" width="13.5703125" style="1" customWidth="1"/>
    <col min="8452" max="8452" width="12.5703125" style="1" customWidth="1"/>
    <col min="8453" max="8453" width="10" style="1" customWidth="1"/>
    <col min="8454" max="8454" width="16" style="1" customWidth="1"/>
    <col min="8455" max="8455" width="11.28515625" style="1" customWidth="1"/>
    <col min="8456" max="8704" width="9.140625" style="1"/>
    <col min="8705" max="8705" width="5.42578125" style="1" bestFit="1" customWidth="1"/>
    <col min="8706" max="8706" width="27.140625" style="1" customWidth="1"/>
    <col min="8707" max="8707" width="13.5703125" style="1" customWidth="1"/>
    <col min="8708" max="8708" width="12.5703125" style="1" customWidth="1"/>
    <col min="8709" max="8709" width="10" style="1" customWidth="1"/>
    <col min="8710" max="8710" width="16" style="1" customWidth="1"/>
    <col min="8711" max="8711" width="11.28515625" style="1" customWidth="1"/>
    <col min="8712" max="8960" width="9.140625" style="1"/>
    <col min="8961" max="8961" width="5.42578125" style="1" bestFit="1" customWidth="1"/>
    <col min="8962" max="8962" width="27.140625" style="1" customWidth="1"/>
    <col min="8963" max="8963" width="13.5703125" style="1" customWidth="1"/>
    <col min="8964" max="8964" width="12.5703125" style="1" customWidth="1"/>
    <col min="8965" max="8965" width="10" style="1" customWidth="1"/>
    <col min="8966" max="8966" width="16" style="1" customWidth="1"/>
    <col min="8967" max="8967" width="11.28515625" style="1" customWidth="1"/>
    <col min="8968" max="9216" width="9.140625" style="1"/>
    <col min="9217" max="9217" width="5.42578125" style="1" bestFit="1" customWidth="1"/>
    <col min="9218" max="9218" width="27.140625" style="1" customWidth="1"/>
    <col min="9219" max="9219" width="13.5703125" style="1" customWidth="1"/>
    <col min="9220" max="9220" width="12.5703125" style="1" customWidth="1"/>
    <col min="9221" max="9221" width="10" style="1" customWidth="1"/>
    <col min="9222" max="9222" width="16" style="1" customWidth="1"/>
    <col min="9223" max="9223" width="11.28515625" style="1" customWidth="1"/>
    <col min="9224" max="9472" width="9.140625" style="1"/>
    <col min="9473" max="9473" width="5.42578125" style="1" bestFit="1" customWidth="1"/>
    <col min="9474" max="9474" width="27.140625" style="1" customWidth="1"/>
    <col min="9475" max="9475" width="13.5703125" style="1" customWidth="1"/>
    <col min="9476" max="9476" width="12.5703125" style="1" customWidth="1"/>
    <col min="9477" max="9477" width="10" style="1" customWidth="1"/>
    <col min="9478" max="9478" width="16" style="1" customWidth="1"/>
    <col min="9479" max="9479" width="11.28515625" style="1" customWidth="1"/>
    <col min="9480" max="9728" width="9.140625" style="1"/>
    <col min="9729" max="9729" width="5.42578125" style="1" bestFit="1" customWidth="1"/>
    <col min="9730" max="9730" width="27.140625" style="1" customWidth="1"/>
    <col min="9731" max="9731" width="13.5703125" style="1" customWidth="1"/>
    <col min="9732" max="9732" width="12.5703125" style="1" customWidth="1"/>
    <col min="9733" max="9733" width="10" style="1" customWidth="1"/>
    <col min="9734" max="9734" width="16" style="1" customWidth="1"/>
    <col min="9735" max="9735" width="11.28515625" style="1" customWidth="1"/>
    <col min="9736" max="9984" width="9.140625" style="1"/>
    <col min="9985" max="9985" width="5.42578125" style="1" bestFit="1" customWidth="1"/>
    <col min="9986" max="9986" width="27.140625" style="1" customWidth="1"/>
    <col min="9987" max="9987" width="13.5703125" style="1" customWidth="1"/>
    <col min="9988" max="9988" width="12.5703125" style="1" customWidth="1"/>
    <col min="9989" max="9989" width="10" style="1" customWidth="1"/>
    <col min="9990" max="9990" width="16" style="1" customWidth="1"/>
    <col min="9991" max="9991" width="11.28515625" style="1" customWidth="1"/>
    <col min="9992" max="10240" width="9.140625" style="1"/>
    <col min="10241" max="10241" width="5.42578125" style="1" bestFit="1" customWidth="1"/>
    <col min="10242" max="10242" width="27.140625" style="1" customWidth="1"/>
    <col min="10243" max="10243" width="13.5703125" style="1" customWidth="1"/>
    <col min="10244" max="10244" width="12.5703125" style="1" customWidth="1"/>
    <col min="10245" max="10245" width="10" style="1" customWidth="1"/>
    <col min="10246" max="10246" width="16" style="1" customWidth="1"/>
    <col min="10247" max="10247" width="11.28515625" style="1" customWidth="1"/>
    <col min="10248" max="10496" width="9.140625" style="1"/>
    <col min="10497" max="10497" width="5.42578125" style="1" bestFit="1" customWidth="1"/>
    <col min="10498" max="10498" width="27.140625" style="1" customWidth="1"/>
    <col min="10499" max="10499" width="13.5703125" style="1" customWidth="1"/>
    <col min="10500" max="10500" width="12.5703125" style="1" customWidth="1"/>
    <col min="10501" max="10501" width="10" style="1" customWidth="1"/>
    <col min="10502" max="10502" width="16" style="1" customWidth="1"/>
    <col min="10503" max="10503" width="11.28515625" style="1" customWidth="1"/>
    <col min="10504" max="10752" width="9.140625" style="1"/>
    <col min="10753" max="10753" width="5.42578125" style="1" bestFit="1" customWidth="1"/>
    <col min="10754" max="10754" width="27.140625" style="1" customWidth="1"/>
    <col min="10755" max="10755" width="13.5703125" style="1" customWidth="1"/>
    <col min="10756" max="10756" width="12.5703125" style="1" customWidth="1"/>
    <col min="10757" max="10757" width="10" style="1" customWidth="1"/>
    <col min="10758" max="10758" width="16" style="1" customWidth="1"/>
    <col min="10759" max="10759" width="11.28515625" style="1" customWidth="1"/>
    <col min="10760" max="11008" width="9.140625" style="1"/>
    <col min="11009" max="11009" width="5.42578125" style="1" bestFit="1" customWidth="1"/>
    <col min="11010" max="11010" width="27.140625" style="1" customWidth="1"/>
    <col min="11011" max="11011" width="13.5703125" style="1" customWidth="1"/>
    <col min="11012" max="11012" width="12.5703125" style="1" customWidth="1"/>
    <col min="11013" max="11013" width="10" style="1" customWidth="1"/>
    <col min="11014" max="11014" width="16" style="1" customWidth="1"/>
    <col min="11015" max="11015" width="11.28515625" style="1" customWidth="1"/>
    <col min="11016" max="11264" width="9.140625" style="1"/>
    <col min="11265" max="11265" width="5.42578125" style="1" bestFit="1" customWidth="1"/>
    <col min="11266" max="11266" width="27.140625" style="1" customWidth="1"/>
    <col min="11267" max="11267" width="13.5703125" style="1" customWidth="1"/>
    <col min="11268" max="11268" width="12.5703125" style="1" customWidth="1"/>
    <col min="11269" max="11269" width="10" style="1" customWidth="1"/>
    <col min="11270" max="11270" width="16" style="1" customWidth="1"/>
    <col min="11271" max="11271" width="11.28515625" style="1" customWidth="1"/>
    <col min="11272" max="11520" width="9.140625" style="1"/>
    <col min="11521" max="11521" width="5.42578125" style="1" bestFit="1" customWidth="1"/>
    <col min="11522" max="11522" width="27.140625" style="1" customWidth="1"/>
    <col min="11523" max="11523" width="13.5703125" style="1" customWidth="1"/>
    <col min="11524" max="11524" width="12.5703125" style="1" customWidth="1"/>
    <col min="11525" max="11525" width="10" style="1" customWidth="1"/>
    <col min="11526" max="11526" width="16" style="1" customWidth="1"/>
    <col min="11527" max="11527" width="11.28515625" style="1" customWidth="1"/>
    <col min="11528" max="11776" width="9.140625" style="1"/>
    <col min="11777" max="11777" width="5.42578125" style="1" bestFit="1" customWidth="1"/>
    <col min="11778" max="11778" width="27.140625" style="1" customWidth="1"/>
    <col min="11779" max="11779" width="13.5703125" style="1" customWidth="1"/>
    <col min="11780" max="11780" width="12.5703125" style="1" customWidth="1"/>
    <col min="11781" max="11781" width="10" style="1" customWidth="1"/>
    <col min="11782" max="11782" width="16" style="1" customWidth="1"/>
    <col min="11783" max="11783" width="11.28515625" style="1" customWidth="1"/>
    <col min="11784" max="12032" width="9.140625" style="1"/>
    <col min="12033" max="12033" width="5.42578125" style="1" bestFit="1" customWidth="1"/>
    <col min="12034" max="12034" width="27.140625" style="1" customWidth="1"/>
    <col min="12035" max="12035" width="13.5703125" style="1" customWidth="1"/>
    <col min="12036" max="12036" width="12.5703125" style="1" customWidth="1"/>
    <col min="12037" max="12037" width="10" style="1" customWidth="1"/>
    <col min="12038" max="12038" width="16" style="1" customWidth="1"/>
    <col min="12039" max="12039" width="11.28515625" style="1" customWidth="1"/>
    <col min="12040" max="12288" width="9.140625" style="1"/>
    <col min="12289" max="12289" width="5.42578125" style="1" bestFit="1" customWidth="1"/>
    <col min="12290" max="12290" width="27.140625" style="1" customWidth="1"/>
    <col min="12291" max="12291" width="13.5703125" style="1" customWidth="1"/>
    <col min="12292" max="12292" width="12.5703125" style="1" customWidth="1"/>
    <col min="12293" max="12293" width="10" style="1" customWidth="1"/>
    <col min="12294" max="12294" width="16" style="1" customWidth="1"/>
    <col min="12295" max="12295" width="11.28515625" style="1" customWidth="1"/>
    <col min="12296" max="12544" width="9.140625" style="1"/>
    <col min="12545" max="12545" width="5.42578125" style="1" bestFit="1" customWidth="1"/>
    <col min="12546" max="12546" width="27.140625" style="1" customWidth="1"/>
    <col min="12547" max="12547" width="13.5703125" style="1" customWidth="1"/>
    <col min="12548" max="12548" width="12.5703125" style="1" customWidth="1"/>
    <col min="12549" max="12549" width="10" style="1" customWidth="1"/>
    <col min="12550" max="12550" width="16" style="1" customWidth="1"/>
    <col min="12551" max="12551" width="11.28515625" style="1" customWidth="1"/>
    <col min="12552" max="12800" width="9.140625" style="1"/>
    <col min="12801" max="12801" width="5.42578125" style="1" bestFit="1" customWidth="1"/>
    <col min="12802" max="12802" width="27.140625" style="1" customWidth="1"/>
    <col min="12803" max="12803" width="13.5703125" style="1" customWidth="1"/>
    <col min="12804" max="12804" width="12.5703125" style="1" customWidth="1"/>
    <col min="12805" max="12805" width="10" style="1" customWidth="1"/>
    <col min="12806" max="12806" width="16" style="1" customWidth="1"/>
    <col min="12807" max="12807" width="11.28515625" style="1" customWidth="1"/>
    <col min="12808" max="13056" width="9.140625" style="1"/>
    <col min="13057" max="13057" width="5.42578125" style="1" bestFit="1" customWidth="1"/>
    <col min="13058" max="13058" width="27.140625" style="1" customWidth="1"/>
    <col min="13059" max="13059" width="13.5703125" style="1" customWidth="1"/>
    <col min="13060" max="13060" width="12.5703125" style="1" customWidth="1"/>
    <col min="13061" max="13061" width="10" style="1" customWidth="1"/>
    <col min="13062" max="13062" width="16" style="1" customWidth="1"/>
    <col min="13063" max="13063" width="11.28515625" style="1" customWidth="1"/>
    <col min="13064" max="13312" width="9.140625" style="1"/>
    <col min="13313" max="13313" width="5.42578125" style="1" bestFit="1" customWidth="1"/>
    <col min="13314" max="13314" width="27.140625" style="1" customWidth="1"/>
    <col min="13315" max="13315" width="13.5703125" style="1" customWidth="1"/>
    <col min="13316" max="13316" width="12.5703125" style="1" customWidth="1"/>
    <col min="13317" max="13317" width="10" style="1" customWidth="1"/>
    <col min="13318" max="13318" width="16" style="1" customWidth="1"/>
    <col min="13319" max="13319" width="11.28515625" style="1" customWidth="1"/>
    <col min="13320" max="13568" width="9.140625" style="1"/>
    <col min="13569" max="13569" width="5.42578125" style="1" bestFit="1" customWidth="1"/>
    <col min="13570" max="13570" width="27.140625" style="1" customWidth="1"/>
    <col min="13571" max="13571" width="13.5703125" style="1" customWidth="1"/>
    <col min="13572" max="13572" width="12.5703125" style="1" customWidth="1"/>
    <col min="13573" max="13573" width="10" style="1" customWidth="1"/>
    <col min="13574" max="13574" width="16" style="1" customWidth="1"/>
    <col min="13575" max="13575" width="11.28515625" style="1" customWidth="1"/>
    <col min="13576" max="13824" width="9.140625" style="1"/>
    <col min="13825" max="13825" width="5.42578125" style="1" bestFit="1" customWidth="1"/>
    <col min="13826" max="13826" width="27.140625" style="1" customWidth="1"/>
    <col min="13827" max="13827" width="13.5703125" style="1" customWidth="1"/>
    <col min="13828" max="13828" width="12.5703125" style="1" customWidth="1"/>
    <col min="13829" max="13829" width="10" style="1" customWidth="1"/>
    <col min="13830" max="13830" width="16" style="1" customWidth="1"/>
    <col min="13831" max="13831" width="11.28515625" style="1" customWidth="1"/>
    <col min="13832" max="14080" width="9.140625" style="1"/>
    <col min="14081" max="14081" width="5.42578125" style="1" bestFit="1" customWidth="1"/>
    <col min="14082" max="14082" width="27.140625" style="1" customWidth="1"/>
    <col min="14083" max="14083" width="13.5703125" style="1" customWidth="1"/>
    <col min="14084" max="14084" width="12.5703125" style="1" customWidth="1"/>
    <col min="14085" max="14085" width="10" style="1" customWidth="1"/>
    <col min="14086" max="14086" width="16" style="1" customWidth="1"/>
    <col min="14087" max="14087" width="11.28515625" style="1" customWidth="1"/>
    <col min="14088" max="14336" width="9.140625" style="1"/>
    <col min="14337" max="14337" width="5.42578125" style="1" bestFit="1" customWidth="1"/>
    <col min="14338" max="14338" width="27.140625" style="1" customWidth="1"/>
    <col min="14339" max="14339" width="13.5703125" style="1" customWidth="1"/>
    <col min="14340" max="14340" width="12.5703125" style="1" customWidth="1"/>
    <col min="14341" max="14341" width="10" style="1" customWidth="1"/>
    <col min="14342" max="14342" width="16" style="1" customWidth="1"/>
    <col min="14343" max="14343" width="11.28515625" style="1" customWidth="1"/>
    <col min="14344" max="14592" width="9.140625" style="1"/>
    <col min="14593" max="14593" width="5.42578125" style="1" bestFit="1" customWidth="1"/>
    <col min="14594" max="14594" width="27.140625" style="1" customWidth="1"/>
    <col min="14595" max="14595" width="13.5703125" style="1" customWidth="1"/>
    <col min="14596" max="14596" width="12.5703125" style="1" customWidth="1"/>
    <col min="14597" max="14597" width="10" style="1" customWidth="1"/>
    <col min="14598" max="14598" width="16" style="1" customWidth="1"/>
    <col min="14599" max="14599" width="11.28515625" style="1" customWidth="1"/>
    <col min="14600" max="14848" width="9.140625" style="1"/>
    <col min="14849" max="14849" width="5.42578125" style="1" bestFit="1" customWidth="1"/>
    <col min="14850" max="14850" width="27.140625" style="1" customWidth="1"/>
    <col min="14851" max="14851" width="13.5703125" style="1" customWidth="1"/>
    <col min="14852" max="14852" width="12.5703125" style="1" customWidth="1"/>
    <col min="14853" max="14853" width="10" style="1" customWidth="1"/>
    <col min="14854" max="14854" width="16" style="1" customWidth="1"/>
    <col min="14855" max="14855" width="11.28515625" style="1" customWidth="1"/>
    <col min="14856" max="15104" width="9.140625" style="1"/>
    <col min="15105" max="15105" width="5.42578125" style="1" bestFit="1" customWidth="1"/>
    <col min="15106" max="15106" width="27.140625" style="1" customWidth="1"/>
    <col min="15107" max="15107" width="13.5703125" style="1" customWidth="1"/>
    <col min="15108" max="15108" width="12.5703125" style="1" customWidth="1"/>
    <col min="15109" max="15109" width="10" style="1" customWidth="1"/>
    <col min="15110" max="15110" width="16" style="1" customWidth="1"/>
    <col min="15111" max="15111" width="11.28515625" style="1" customWidth="1"/>
    <col min="15112" max="15360" width="9.140625" style="1"/>
    <col min="15361" max="15361" width="5.42578125" style="1" bestFit="1" customWidth="1"/>
    <col min="15362" max="15362" width="27.140625" style="1" customWidth="1"/>
    <col min="15363" max="15363" width="13.5703125" style="1" customWidth="1"/>
    <col min="15364" max="15364" width="12.5703125" style="1" customWidth="1"/>
    <col min="15365" max="15365" width="10" style="1" customWidth="1"/>
    <col min="15366" max="15366" width="16" style="1" customWidth="1"/>
    <col min="15367" max="15367" width="11.28515625" style="1" customWidth="1"/>
    <col min="15368" max="15616" width="9.140625" style="1"/>
    <col min="15617" max="15617" width="5.42578125" style="1" bestFit="1" customWidth="1"/>
    <col min="15618" max="15618" width="27.140625" style="1" customWidth="1"/>
    <col min="15619" max="15619" width="13.5703125" style="1" customWidth="1"/>
    <col min="15620" max="15620" width="12.5703125" style="1" customWidth="1"/>
    <col min="15621" max="15621" width="10" style="1" customWidth="1"/>
    <col min="15622" max="15622" width="16" style="1" customWidth="1"/>
    <col min="15623" max="15623" width="11.28515625" style="1" customWidth="1"/>
    <col min="15624" max="15872" width="9.140625" style="1"/>
    <col min="15873" max="15873" width="5.42578125" style="1" bestFit="1" customWidth="1"/>
    <col min="15874" max="15874" width="27.140625" style="1" customWidth="1"/>
    <col min="15875" max="15875" width="13.5703125" style="1" customWidth="1"/>
    <col min="15876" max="15876" width="12.5703125" style="1" customWidth="1"/>
    <col min="15877" max="15877" width="10" style="1" customWidth="1"/>
    <col min="15878" max="15878" width="16" style="1" customWidth="1"/>
    <col min="15879" max="15879" width="11.28515625" style="1" customWidth="1"/>
    <col min="15880" max="16128" width="9.140625" style="1"/>
    <col min="16129" max="16129" width="5.42578125" style="1" bestFit="1" customWidth="1"/>
    <col min="16130" max="16130" width="27.140625" style="1" customWidth="1"/>
    <col min="16131" max="16131" width="13.5703125" style="1" customWidth="1"/>
    <col min="16132" max="16132" width="12.5703125" style="1" customWidth="1"/>
    <col min="16133" max="16133" width="10" style="1" customWidth="1"/>
    <col min="16134" max="16134" width="16" style="1" customWidth="1"/>
    <col min="16135" max="16135" width="11.28515625" style="1" customWidth="1"/>
    <col min="16136" max="16384" width="9.140625" style="1"/>
  </cols>
  <sheetData>
    <row r="1" spans="1:7" x14ac:dyDescent="0.25">
      <c r="G1" s="3" t="s">
        <v>0</v>
      </c>
    </row>
    <row r="2" spans="1:7" s="4" customFormat="1" ht="48.75" customHeight="1" x14ac:dyDescent="0.25">
      <c r="A2" s="234" t="s">
        <v>1</v>
      </c>
      <c r="B2" s="234"/>
      <c r="C2" s="234"/>
      <c r="D2" s="234" t="s">
        <v>2</v>
      </c>
      <c r="E2" s="234"/>
      <c r="F2" s="234"/>
      <c r="G2" s="234"/>
    </row>
    <row r="3" spans="1:7" s="4" customFormat="1" ht="8.25" customHeight="1" x14ac:dyDescent="0.25">
      <c r="A3" s="235"/>
      <c r="B3" s="235"/>
      <c r="D3" s="5"/>
      <c r="E3" s="5"/>
      <c r="F3" s="5"/>
      <c r="G3" s="5"/>
    </row>
    <row r="4" spans="1:7" s="4" customFormat="1" ht="8.25" customHeight="1" x14ac:dyDescent="0.25">
      <c r="D4" s="5"/>
      <c r="E4" s="5"/>
      <c r="F4" s="5"/>
      <c r="G4" s="5"/>
    </row>
    <row r="5" spans="1:7" ht="47.25" customHeight="1" x14ac:dyDescent="0.25">
      <c r="A5" s="236" t="s">
        <v>178</v>
      </c>
      <c r="B5" s="236"/>
      <c r="C5" s="236"/>
      <c r="D5" s="236"/>
      <c r="E5" s="236"/>
      <c r="F5" s="236"/>
      <c r="G5" s="236"/>
    </row>
    <row r="6" spans="1:7" ht="11.25" customHeight="1" x14ac:dyDescent="0.25">
      <c r="A6" s="237"/>
      <c r="B6" s="238"/>
      <c r="C6" s="238"/>
      <c r="D6" s="238"/>
      <c r="E6" s="238"/>
      <c r="F6" s="238"/>
      <c r="G6" s="238"/>
    </row>
    <row r="7" spans="1:7" s="6" customFormat="1" ht="20.25" customHeight="1" x14ac:dyDescent="0.25">
      <c r="B7" s="233" t="s">
        <v>166</v>
      </c>
      <c r="C7" s="233"/>
      <c r="D7" s="233"/>
      <c r="E7" s="233"/>
      <c r="F7" s="233"/>
      <c r="G7" s="233"/>
    </row>
    <row r="8" spans="1:7" s="6" customFormat="1" ht="20.25" customHeight="1" x14ac:dyDescent="0.25">
      <c r="B8" s="233" t="s">
        <v>167</v>
      </c>
      <c r="C8" s="233"/>
      <c r="D8" s="233"/>
      <c r="E8" s="233"/>
      <c r="F8" s="233"/>
      <c r="G8" s="233"/>
    </row>
    <row r="9" spans="1:7" s="6" customFormat="1" ht="20.25" customHeight="1" x14ac:dyDescent="0.25">
      <c r="B9" s="233" t="s">
        <v>168</v>
      </c>
      <c r="C9" s="233"/>
      <c r="D9" s="233"/>
      <c r="E9" s="233"/>
      <c r="F9" s="233"/>
      <c r="G9" s="233"/>
    </row>
    <row r="10" spans="1:7" s="6" customFormat="1" ht="20.25" customHeight="1" x14ac:dyDescent="0.25">
      <c r="B10" s="233" t="s">
        <v>169</v>
      </c>
      <c r="C10" s="233"/>
      <c r="D10" s="233"/>
      <c r="E10" s="233"/>
      <c r="F10" s="233"/>
      <c r="G10" s="233"/>
    </row>
    <row r="11" spans="1:7" ht="15" customHeight="1" x14ac:dyDescent="0.25"/>
    <row r="12" spans="1:7" s="4" customFormat="1" ht="49.5" customHeight="1" x14ac:dyDescent="0.25">
      <c r="A12" s="7" t="s">
        <v>3</v>
      </c>
      <c r="B12" s="195" t="s">
        <v>4</v>
      </c>
      <c r="C12" s="195"/>
      <c r="D12" s="195"/>
      <c r="E12" s="7" t="s">
        <v>5</v>
      </c>
      <c r="F12" s="8" t="s">
        <v>6</v>
      </c>
      <c r="G12" s="7" t="s">
        <v>7</v>
      </c>
    </row>
    <row r="13" spans="1:7" s="4" customFormat="1" ht="15" customHeight="1" x14ac:dyDescent="0.25">
      <c r="A13" s="9" t="s">
        <v>8</v>
      </c>
      <c r="B13" s="242" t="s">
        <v>9</v>
      </c>
      <c r="C13" s="243"/>
      <c r="D13" s="244"/>
      <c r="E13" s="9" t="s">
        <v>10</v>
      </c>
      <c r="F13" s="9" t="s">
        <v>11</v>
      </c>
      <c r="G13" s="9" t="s">
        <v>12</v>
      </c>
    </row>
    <row r="14" spans="1:7" s="4" customFormat="1" ht="91.5" customHeight="1" x14ac:dyDescent="0.25">
      <c r="A14" s="7" t="s">
        <v>13</v>
      </c>
      <c r="B14" s="245" t="s">
        <v>14</v>
      </c>
      <c r="C14" s="245"/>
      <c r="D14" s="245"/>
      <c r="E14" s="10">
        <f>E15+E19+E25+E28</f>
        <v>20</v>
      </c>
      <c r="F14" s="11">
        <f>ROUND(F15+F19+F25+F28,1)</f>
        <v>20</v>
      </c>
      <c r="G14" s="12"/>
    </row>
    <row r="15" spans="1:7" s="14" customFormat="1" ht="24" customHeight="1" x14ac:dyDescent="0.25">
      <c r="A15" s="13">
        <v>1</v>
      </c>
      <c r="B15" s="245" t="s">
        <v>15</v>
      </c>
      <c r="C15" s="245"/>
      <c r="D15" s="245"/>
      <c r="E15" s="10">
        <f>5-(E16+E17+E18)</f>
        <v>5</v>
      </c>
      <c r="F15" s="11">
        <f>ROUND(5-(F16+F17+F18),1)</f>
        <v>5</v>
      </c>
      <c r="G15" s="12"/>
    </row>
    <row r="16" spans="1:7" s="14" customFormat="1" ht="117.75" customHeight="1" x14ac:dyDescent="0.25">
      <c r="A16" s="13" t="s">
        <v>16</v>
      </c>
      <c r="B16" s="239" t="s">
        <v>17</v>
      </c>
      <c r="C16" s="240"/>
      <c r="D16" s="241"/>
      <c r="E16" s="15"/>
      <c r="F16" s="16">
        <v>0</v>
      </c>
      <c r="G16" s="13"/>
    </row>
    <row r="17" spans="1:7" s="18" customFormat="1" ht="66.75" customHeight="1" x14ac:dyDescent="0.25">
      <c r="A17" s="13" t="s">
        <v>18</v>
      </c>
      <c r="B17" s="239" t="s">
        <v>19</v>
      </c>
      <c r="C17" s="240"/>
      <c r="D17" s="241"/>
      <c r="E17" s="15"/>
      <c r="F17" s="16">
        <v>0</v>
      </c>
      <c r="G17" s="17"/>
    </row>
    <row r="18" spans="1:7" s="18" customFormat="1" ht="71.45" customHeight="1" x14ac:dyDescent="0.25">
      <c r="A18" s="13" t="s">
        <v>20</v>
      </c>
      <c r="B18" s="239" t="s">
        <v>21</v>
      </c>
      <c r="C18" s="240"/>
      <c r="D18" s="241"/>
      <c r="E18" s="15"/>
      <c r="F18" s="16">
        <v>0</v>
      </c>
      <c r="G18" s="17"/>
    </row>
    <row r="19" spans="1:7" s="18" customFormat="1" ht="48" customHeight="1" x14ac:dyDescent="0.25">
      <c r="A19" s="13">
        <v>2</v>
      </c>
      <c r="B19" s="246" t="s">
        <v>22</v>
      </c>
      <c r="C19" s="247"/>
      <c r="D19" s="248"/>
      <c r="E19" s="10">
        <f>6-(E20+E21+E22+E23+E24)</f>
        <v>6</v>
      </c>
      <c r="F19" s="11">
        <f>ROUND(6-(F20+F21+F22+F23+F24),1)</f>
        <v>6</v>
      </c>
      <c r="G19" s="19"/>
    </row>
    <row r="20" spans="1:7" s="18" customFormat="1" ht="43.9" customHeight="1" x14ac:dyDescent="0.25">
      <c r="A20" s="19" t="s">
        <v>23</v>
      </c>
      <c r="B20" s="239" t="s">
        <v>24</v>
      </c>
      <c r="C20" s="240"/>
      <c r="D20" s="241"/>
      <c r="E20" s="20"/>
      <c r="F20" s="16">
        <v>0</v>
      </c>
      <c r="G20" s="17"/>
    </row>
    <row r="21" spans="1:7" s="18" customFormat="1" ht="42" customHeight="1" x14ac:dyDescent="0.25">
      <c r="A21" s="19" t="s">
        <v>25</v>
      </c>
      <c r="B21" s="239" t="s">
        <v>26</v>
      </c>
      <c r="C21" s="240"/>
      <c r="D21" s="241"/>
      <c r="E21" s="20"/>
      <c r="F21" s="16">
        <v>0</v>
      </c>
      <c r="G21" s="21"/>
    </row>
    <row r="22" spans="1:7" s="18" customFormat="1" ht="54.75" customHeight="1" x14ac:dyDescent="0.25">
      <c r="A22" s="13" t="s">
        <v>27</v>
      </c>
      <c r="B22" s="239" t="s">
        <v>28</v>
      </c>
      <c r="C22" s="240"/>
      <c r="D22" s="241"/>
      <c r="E22" s="15"/>
      <c r="F22" s="16">
        <v>0</v>
      </c>
      <c r="G22" s="22"/>
    </row>
    <row r="23" spans="1:7" s="18" customFormat="1" ht="68.25" customHeight="1" x14ac:dyDescent="0.25">
      <c r="A23" s="13" t="s">
        <v>29</v>
      </c>
      <c r="B23" s="239" t="s">
        <v>30</v>
      </c>
      <c r="C23" s="240"/>
      <c r="D23" s="241"/>
      <c r="E23" s="15"/>
      <c r="F23" s="16">
        <v>0</v>
      </c>
      <c r="G23" s="22"/>
    </row>
    <row r="24" spans="1:7" s="18" customFormat="1" ht="31.35" customHeight="1" x14ac:dyDescent="0.25">
      <c r="A24" s="13" t="s">
        <v>31</v>
      </c>
      <c r="B24" s="239" t="s">
        <v>32</v>
      </c>
      <c r="C24" s="240"/>
      <c r="D24" s="241"/>
      <c r="E24" s="15"/>
      <c r="F24" s="16">
        <v>0</v>
      </c>
      <c r="G24" s="17"/>
    </row>
    <row r="25" spans="1:7" s="14" customFormat="1" ht="43.9" customHeight="1" x14ac:dyDescent="0.25">
      <c r="A25" s="13">
        <v>3</v>
      </c>
      <c r="B25" s="246" t="s">
        <v>33</v>
      </c>
      <c r="C25" s="247"/>
      <c r="D25" s="248"/>
      <c r="E25" s="10">
        <f>5-(E26+E27)</f>
        <v>5</v>
      </c>
      <c r="F25" s="11">
        <f>ROUND(5-(F26+F27),1)</f>
        <v>5</v>
      </c>
      <c r="G25" s="12"/>
    </row>
    <row r="26" spans="1:7" s="18" customFormat="1" ht="82.7" customHeight="1" x14ac:dyDescent="0.25">
      <c r="A26" s="13" t="s">
        <v>34</v>
      </c>
      <c r="B26" s="239" t="s">
        <v>35</v>
      </c>
      <c r="C26" s="240"/>
      <c r="D26" s="241"/>
      <c r="E26" s="15"/>
      <c r="F26" s="19">
        <v>0</v>
      </c>
      <c r="G26" s="19"/>
    </row>
    <row r="27" spans="1:7" s="18" customFormat="1" ht="52.7" customHeight="1" x14ac:dyDescent="0.25">
      <c r="A27" s="13" t="s">
        <v>36</v>
      </c>
      <c r="B27" s="239" t="s">
        <v>37</v>
      </c>
      <c r="C27" s="240"/>
      <c r="D27" s="241"/>
      <c r="E27" s="15"/>
      <c r="F27" s="19">
        <v>0</v>
      </c>
      <c r="G27" s="17"/>
    </row>
    <row r="28" spans="1:7" s="18" customFormat="1" ht="132.75" customHeight="1" x14ac:dyDescent="0.25">
      <c r="A28" s="23">
        <v>4</v>
      </c>
      <c r="B28" s="246" t="s">
        <v>38</v>
      </c>
      <c r="C28" s="247"/>
      <c r="D28" s="248"/>
      <c r="E28" s="10">
        <f>4-(E29+E30+E31)</f>
        <v>4</v>
      </c>
      <c r="F28" s="11">
        <f>ROUND(4-(F29+F30+F31),1)</f>
        <v>4</v>
      </c>
      <c r="G28" s="17"/>
    </row>
    <row r="29" spans="1:7" s="18" customFormat="1" ht="53.25" customHeight="1" x14ac:dyDescent="0.25">
      <c r="A29" s="13" t="s">
        <v>39</v>
      </c>
      <c r="B29" s="239" t="s">
        <v>40</v>
      </c>
      <c r="C29" s="240"/>
      <c r="D29" s="241"/>
      <c r="E29" s="15"/>
      <c r="F29" s="19">
        <v>0</v>
      </c>
      <c r="G29" s="17"/>
    </row>
    <row r="30" spans="1:7" s="18" customFormat="1" ht="48.75" customHeight="1" x14ac:dyDescent="0.25">
      <c r="A30" s="13" t="s">
        <v>41</v>
      </c>
      <c r="B30" s="239" t="s">
        <v>42</v>
      </c>
      <c r="C30" s="240"/>
      <c r="D30" s="241"/>
      <c r="E30" s="15"/>
      <c r="F30" s="19">
        <v>0</v>
      </c>
      <c r="G30" s="19"/>
    </row>
    <row r="31" spans="1:7" s="18" customFormat="1" ht="48" customHeight="1" x14ac:dyDescent="0.25">
      <c r="A31" s="13" t="s">
        <v>43</v>
      </c>
      <c r="B31" s="239" t="s">
        <v>44</v>
      </c>
      <c r="C31" s="240"/>
      <c r="D31" s="241"/>
      <c r="E31" s="15"/>
      <c r="F31" s="19">
        <v>0</v>
      </c>
      <c r="G31" s="17"/>
    </row>
    <row r="32" spans="1:7" s="18" customFormat="1" ht="27" customHeight="1" x14ac:dyDescent="0.25">
      <c r="A32" s="7" t="s">
        <v>45</v>
      </c>
      <c r="B32" s="249" t="s">
        <v>46</v>
      </c>
      <c r="C32" s="250"/>
      <c r="D32" s="251"/>
      <c r="E32" s="10">
        <f>E33+E35+E37+E39+E41+E43</f>
        <v>20</v>
      </c>
      <c r="F32" s="11">
        <f>ROUND(F33+F35+F37+F39+F41+F43,1)</f>
        <v>16</v>
      </c>
      <c r="G32" s="17"/>
    </row>
    <row r="33" spans="1:7" s="4" customFormat="1" ht="49.5" customHeight="1" x14ac:dyDescent="0.25">
      <c r="A33" s="13">
        <v>5</v>
      </c>
      <c r="B33" s="245" t="s">
        <v>47</v>
      </c>
      <c r="C33" s="245"/>
      <c r="D33" s="245"/>
      <c r="E33" s="10">
        <v>1</v>
      </c>
      <c r="F33" s="11">
        <f>IF(F34&gt;1,"1",F34)</f>
        <v>1</v>
      </c>
      <c r="G33" s="12"/>
    </row>
    <row r="34" spans="1:7" s="14" customFormat="1" ht="52.5" customHeight="1" x14ac:dyDescent="0.25">
      <c r="A34" s="13"/>
      <c r="B34" s="252" t="s">
        <v>48</v>
      </c>
      <c r="C34" s="252"/>
      <c r="D34" s="252"/>
      <c r="E34" s="10"/>
      <c r="F34" s="16">
        <v>1</v>
      </c>
      <c r="G34" s="12"/>
    </row>
    <row r="35" spans="1:7" s="14" customFormat="1" ht="54.6" customHeight="1" x14ac:dyDescent="0.25">
      <c r="A35" s="13">
        <v>6</v>
      </c>
      <c r="B35" s="246" t="s">
        <v>49</v>
      </c>
      <c r="C35" s="247"/>
      <c r="D35" s="248"/>
      <c r="E35" s="10">
        <v>2</v>
      </c>
      <c r="F35" s="11">
        <v>2</v>
      </c>
      <c r="G35" s="13"/>
    </row>
    <row r="36" spans="1:7" s="14" customFormat="1" ht="51.95" customHeight="1" x14ac:dyDescent="0.25">
      <c r="A36" s="13"/>
      <c r="B36" s="253" t="s">
        <v>50</v>
      </c>
      <c r="C36" s="254"/>
      <c r="D36" s="255"/>
      <c r="E36" s="10"/>
      <c r="F36" s="16">
        <v>2</v>
      </c>
      <c r="G36" s="19"/>
    </row>
    <row r="37" spans="1:7" s="14" customFormat="1" ht="41.45" customHeight="1" x14ac:dyDescent="0.25">
      <c r="A37" s="13">
        <v>7</v>
      </c>
      <c r="B37" s="246" t="s">
        <v>51</v>
      </c>
      <c r="C37" s="247"/>
      <c r="D37" s="248"/>
      <c r="E37" s="10">
        <v>2</v>
      </c>
      <c r="F37" s="11">
        <f>IF(F38&gt;2,"2",F38)</f>
        <v>2</v>
      </c>
      <c r="G37" s="13"/>
    </row>
    <row r="38" spans="1:7" s="18" customFormat="1" ht="61.5" customHeight="1" x14ac:dyDescent="0.25">
      <c r="A38" s="13"/>
      <c r="B38" s="239" t="s">
        <v>52</v>
      </c>
      <c r="C38" s="240"/>
      <c r="D38" s="241"/>
      <c r="E38" s="10"/>
      <c r="F38" s="16">
        <v>2</v>
      </c>
      <c r="G38" s="24"/>
    </row>
    <row r="39" spans="1:7" s="14" customFormat="1" ht="43.9" customHeight="1" x14ac:dyDescent="0.25">
      <c r="A39" s="13">
        <v>8</v>
      </c>
      <c r="B39" s="246" t="s">
        <v>53</v>
      </c>
      <c r="C39" s="247"/>
      <c r="D39" s="248"/>
      <c r="E39" s="10">
        <v>2</v>
      </c>
      <c r="F39" s="11">
        <f>IF(F40&gt;2,"2",F40)</f>
        <v>2</v>
      </c>
      <c r="G39" s="12"/>
    </row>
    <row r="40" spans="1:7" s="18" customFormat="1" ht="65.099999999999994" customHeight="1" x14ac:dyDescent="0.25">
      <c r="A40" s="13"/>
      <c r="B40" s="239" t="s">
        <v>54</v>
      </c>
      <c r="C40" s="240"/>
      <c r="D40" s="241"/>
      <c r="E40" s="10"/>
      <c r="F40" s="16">
        <v>2</v>
      </c>
      <c r="G40" s="17"/>
    </row>
    <row r="41" spans="1:7" s="18" customFormat="1" ht="99.75" customHeight="1" x14ac:dyDescent="0.25">
      <c r="A41" s="13">
        <v>9</v>
      </c>
      <c r="B41" s="246" t="s">
        <v>55</v>
      </c>
      <c r="C41" s="247"/>
      <c r="D41" s="248"/>
      <c r="E41" s="10">
        <v>8</v>
      </c>
      <c r="F41" s="11">
        <v>8</v>
      </c>
      <c r="G41" s="17"/>
    </row>
    <row r="42" spans="1:7" s="18" customFormat="1" ht="168" customHeight="1" x14ac:dyDescent="0.25">
      <c r="A42" s="13"/>
      <c r="B42" s="239" t="s">
        <v>56</v>
      </c>
      <c r="C42" s="240"/>
      <c r="D42" s="241"/>
      <c r="E42" s="10"/>
      <c r="F42" s="16"/>
      <c r="G42" s="142"/>
    </row>
    <row r="43" spans="1:7" s="18" customFormat="1" ht="50.25" customHeight="1" x14ac:dyDescent="0.25">
      <c r="A43" s="13">
        <v>10</v>
      </c>
      <c r="B43" s="246" t="s">
        <v>57</v>
      </c>
      <c r="C43" s="247"/>
      <c r="D43" s="248"/>
      <c r="E43" s="10">
        <v>5</v>
      </c>
      <c r="F43" s="11">
        <f>ROUND(IF((F44+F45)&gt;5,"5",(F44+F45)),1)</f>
        <v>1</v>
      </c>
      <c r="G43" s="17"/>
    </row>
    <row r="44" spans="1:7" s="18" customFormat="1" ht="103.5" customHeight="1" x14ac:dyDescent="0.25">
      <c r="A44" s="13" t="s">
        <v>58</v>
      </c>
      <c r="B44" s="239" t="s">
        <v>59</v>
      </c>
      <c r="C44" s="240"/>
      <c r="D44" s="241"/>
      <c r="E44" s="10"/>
      <c r="F44" s="16">
        <v>1</v>
      </c>
      <c r="G44" s="142" t="s">
        <v>177</v>
      </c>
    </row>
    <row r="45" spans="1:7" s="14" customFormat="1" ht="67.5" customHeight="1" x14ac:dyDescent="0.25">
      <c r="A45" s="13" t="s">
        <v>60</v>
      </c>
      <c r="B45" s="239" t="s">
        <v>61</v>
      </c>
      <c r="C45" s="240"/>
      <c r="D45" s="241"/>
      <c r="E45" s="10"/>
      <c r="F45" s="16"/>
      <c r="G45" s="141"/>
    </row>
    <row r="46" spans="1:7" s="4" customFormat="1" ht="29.25" customHeight="1" x14ac:dyDescent="0.25">
      <c r="A46" s="7"/>
      <c r="B46" s="257" t="s">
        <v>62</v>
      </c>
      <c r="C46" s="258"/>
      <c r="D46" s="259"/>
      <c r="E46" s="25">
        <f>E14+E32</f>
        <v>40</v>
      </c>
      <c r="F46" s="25">
        <f>F14+F32</f>
        <v>36</v>
      </c>
      <c r="G46" s="7"/>
    </row>
    <row r="47" spans="1:7" s="14" customFormat="1" ht="13.5" customHeight="1" x14ac:dyDescent="0.25">
      <c r="A47" s="1"/>
      <c r="B47" s="2"/>
      <c r="C47" s="2"/>
      <c r="D47" s="2"/>
      <c r="E47" s="1"/>
      <c r="F47" s="1"/>
      <c r="G47" s="1"/>
    </row>
    <row r="48" spans="1:7" s="14" customFormat="1" ht="31.5" customHeight="1" x14ac:dyDescent="0.25">
      <c r="A48" s="1"/>
      <c r="B48" s="260" t="s">
        <v>63</v>
      </c>
      <c r="C48" s="260"/>
      <c r="D48" s="260"/>
      <c r="E48" s="260"/>
      <c r="F48" s="1"/>
      <c r="G48" s="1"/>
    </row>
    <row r="49" spans="1:7" s="14" customFormat="1" ht="81.400000000000006" customHeight="1" x14ac:dyDescent="0.25">
      <c r="A49" s="261" t="s">
        <v>212</v>
      </c>
      <c r="B49" s="261"/>
      <c r="C49" s="261"/>
      <c r="D49" s="261"/>
      <c r="E49" s="261"/>
      <c r="F49" s="261"/>
      <c r="G49" s="261"/>
    </row>
    <row r="50" spans="1:7" ht="20.25" customHeight="1" x14ac:dyDescent="0.25">
      <c r="A50" s="26"/>
      <c r="B50" s="27"/>
      <c r="C50" s="27"/>
      <c r="D50" s="262" t="s">
        <v>204</v>
      </c>
      <c r="E50" s="262"/>
      <c r="F50" s="262"/>
      <c r="G50" s="262"/>
    </row>
    <row r="51" spans="1:7" s="6" customFormat="1" ht="16.5" x14ac:dyDescent="0.25">
      <c r="A51" s="4"/>
      <c r="B51" s="4"/>
      <c r="C51" s="4"/>
      <c r="D51" s="234" t="s">
        <v>64</v>
      </c>
      <c r="E51" s="234"/>
      <c r="F51" s="234"/>
      <c r="G51" s="234"/>
    </row>
    <row r="52" spans="1:7" ht="21.75" customHeight="1" x14ac:dyDescent="0.25">
      <c r="D52" s="237" t="s">
        <v>65</v>
      </c>
      <c r="E52" s="237"/>
      <c r="F52" s="237"/>
      <c r="G52" s="237"/>
    </row>
    <row r="53" spans="1:7" s="35" customFormat="1" ht="21.75" customHeight="1" x14ac:dyDescent="0.25">
      <c r="B53" s="2"/>
      <c r="D53" s="34"/>
      <c r="E53" s="34"/>
      <c r="F53" s="34"/>
      <c r="G53" s="34"/>
    </row>
    <row r="54" spans="1:7" ht="34.5" customHeight="1" x14ac:dyDescent="0.25"/>
    <row r="55" spans="1:7" ht="33" customHeight="1" x14ac:dyDescent="0.25"/>
    <row r="56" spans="1:7" ht="34.5" customHeight="1" x14ac:dyDescent="0.25">
      <c r="D56" s="256" t="s">
        <v>122</v>
      </c>
      <c r="E56" s="256"/>
      <c r="F56" s="256"/>
      <c r="G56" s="256"/>
    </row>
    <row r="58" spans="1:7" s="26" customFormat="1" ht="20.25" customHeight="1" x14ac:dyDescent="0.25">
      <c r="A58" s="1"/>
      <c r="B58" s="2"/>
      <c r="C58" s="1"/>
      <c r="D58" s="1"/>
      <c r="E58" s="1"/>
      <c r="F58" s="1"/>
      <c r="G58" s="1"/>
    </row>
    <row r="59" spans="1:7" s="4" customFormat="1" ht="35.25" customHeight="1" x14ac:dyDescent="0.25">
      <c r="A59" s="1"/>
      <c r="B59" s="2"/>
      <c r="C59" s="1"/>
      <c r="D59" s="1"/>
      <c r="E59" s="1"/>
      <c r="F59" s="1"/>
      <c r="G59" s="1"/>
    </row>
  </sheetData>
  <mergeCells count="50">
    <mergeCell ref="D52:G52"/>
    <mergeCell ref="D56:G56"/>
    <mergeCell ref="B45:D45"/>
    <mergeCell ref="B46:D46"/>
    <mergeCell ref="B48:E48"/>
    <mergeCell ref="A49:G49"/>
    <mergeCell ref="D50:G50"/>
    <mergeCell ref="D51:G51"/>
    <mergeCell ref="B44:D44"/>
    <mergeCell ref="B33:D33"/>
    <mergeCell ref="B34:D34"/>
    <mergeCell ref="B35:D35"/>
    <mergeCell ref="B36:D36"/>
    <mergeCell ref="B37:D37"/>
    <mergeCell ref="B38:D38"/>
    <mergeCell ref="B39:D39"/>
    <mergeCell ref="B40:D40"/>
    <mergeCell ref="B41:D41"/>
    <mergeCell ref="B42:D42"/>
    <mergeCell ref="B43:D43"/>
    <mergeCell ref="B32:D32"/>
    <mergeCell ref="B21:D21"/>
    <mergeCell ref="B22:D22"/>
    <mergeCell ref="B23:D23"/>
    <mergeCell ref="B24:D24"/>
    <mergeCell ref="B25:D25"/>
    <mergeCell ref="B26:D26"/>
    <mergeCell ref="B27:D27"/>
    <mergeCell ref="B28:D28"/>
    <mergeCell ref="B29:D29"/>
    <mergeCell ref="B30:D30"/>
    <mergeCell ref="B31:D31"/>
    <mergeCell ref="B20:D20"/>
    <mergeCell ref="B8:G8"/>
    <mergeCell ref="B9:G9"/>
    <mergeCell ref="B10:G10"/>
    <mergeCell ref="B12:D12"/>
    <mergeCell ref="B13:D13"/>
    <mergeCell ref="B14:D14"/>
    <mergeCell ref="B15:D15"/>
    <mergeCell ref="B16:D16"/>
    <mergeCell ref="B17:D17"/>
    <mergeCell ref="B18:D18"/>
    <mergeCell ref="B19:D19"/>
    <mergeCell ref="B7:G7"/>
    <mergeCell ref="A2:C2"/>
    <mergeCell ref="D2:G2"/>
    <mergeCell ref="A3:B3"/>
    <mergeCell ref="A5:G5"/>
    <mergeCell ref="A6:G6"/>
  </mergeCells>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7"/>
  <sheetViews>
    <sheetView topLeftCell="A41" workbookViewId="0">
      <selection activeCell="I44" sqref="I44"/>
    </sheetView>
  </sheetViews>
  <sheetFormatPr defaultRowHeight="15.75" x14ac:dyDescent="0.25"/>
  <cols>
    <col min="1" max="1" width="5.42578125" style="35" bestFit="1" customWidth="1"/>
    <col min="2" max="2" width="27.140625" style="2" customWidth="1"/>
    <col min="3" max="3" width="12.42578125" style="35" customWidth="1"/>
    <col min="4" max="4" width="13.5703125" style="35" customWidth="1"/>
    <col min="5" max="5" width="11.28515625" style="35" customWidth="1"/>
    <col min="6" max="6" width="13" style="28" customWidth="1"/>
    <col min="7" max="7" width="17.140625" style="35" customWidth="1"/>
    <col min="8" max="256" width="9.140625" style="35"/>
    <col min="257" max="257" width="5.42578125" style="35" bestFit="1" customWidth="1"/>
    <col min="258" max="258" width="27.140625" style="35" customWidth="1"/>
    <col min="259" max="259" width="12.42578125" style="35" customWidth="1"/>
    <col min="260" max="260" width="13.5703125" style="35" customWidth="1"/>
    <col min="261" max="261" width="11.28515625" style="35" customWidth="1"/>
    <col min="262" max="262" width="13" style="35" customWidth="1"/>
    <col min="263" max="263" width="12.28515625" style="35" customWidth="1"/>
    <col min="264" max="512" width="9.140625" style="35"/>
    <col min="513" max="513" width="5.42578125" style="35" bestFit="1" customWidth="1"/>
    <col min="514" max="514" width="27.140625" style="35" customWidth="1"/>
    <col min="515" max="515" width="12.42578125" style="35" customWidth="1"/>
    <col min="516" max="516" width="13.5703125" style="35" customWidth="1"/>
    <col min="517" max="517" width="11.28515625" style="35" customWidth="1"/>
    <col min="518" max="518" width="13" style="35" customWidth="1"/>
    <col min="519" max="519" width="12.28515625" style="35" customWidth="1"/>
    <col min="520" max="768" width="9.140625" style="35"/>
    <col min="769" max="769" width="5.42578125" style="35" bestFit="1" customWidth="1"/>
    <col min="770" max="770" width="27.140625" style="35" customWidth="1"/>
    <col min="771" max="771" width="12.42578125" style="35" customWidth="1"/>
    <col min="772" max="772" width="13.5703125" style="35" customWidth="1"/>
    <col min="773" max="773" width="11.28515625" style="35" customWidth="1"/>
    <col min="774" max="774" width="13" style="35" customWidth="1"/>
    <col min="775" max="775" width="12.28515625" style="35" customWidth="1"/>
    <col min="776" max="1024" width="9.140625" style="35"/>
    <col min="1025" max="1025" width="5.42578125" style="35" bestFit="1" customWidth="1"/>
    <col min="1026" max="1026" width="27.140625" style="35" customWidth="1"/>
    <col min="1027" max="1027" width="12.42578125" style="35" customWidth="1"/>
    <col min="1028" max="1028" width="13.5703125" style="35" customWidth="1"/>
    <col min="1029" max="1029" width="11.28515625" style="35" customWidth="1"/>
    <col min="1030" max="1030" width="13" style="35" customWidth="1"/>
    <col min="1031" max="1031" width="12.28515625" style="35" customWidth="1"/>
    <col min="1032" max="1280" width="9.140625" style="35"/>
    <col min="1281" max="1281" width="5.42578125" style="35" bestFit="1" customWidth="1"/>
    <col min="1282" max="1282" width="27.140625" style="35" customWidth="1"/>
    <col min="1283" max="1283" width="12.42578125" style="35" customWidth="1"/>
    <col min="1284" max="1284" width="13.5703125" style="35" customWidth="1"/>
    <col min="1285" max="1285" width="11.28515625" style="35" customWidth="1"/>
    <col min="1286" max="1286" width="13" style="35" customWidth="1"/>
    <col min="1287" max="1287" width="12.28515625" style="35" customWidth="1"/>
    <col min="1288" max="1536" width="9.140625" style="35"/>
    <col min="1537" max="1537" width="5.42578125" style="35" bestFit="1" customWidth="1"/>
    <col min="1538" max="1538" width="27.140625" style="35" customWidth="1"/>
    <col min="1539" max="1539" width="12.42578125" style="35" customWidth="1"/>
    <col min="1540" max="1540" width="13.5703125" style="35" customWidth="1"/>
    <col min="1541" max="1541" width="11.28515625" style="35" customWidth="1"/>
    <col min="1542" max="1542" width="13" style="35" customWidth="1"/>
    <col min="1543" max="1543" width="12.28515625" style="35" customWidth="1"/>
    <col min="1544" max="1792" width="9.140625" style="35"/>
    <col min="1793" max="1793" width="5.42578125" style="35" bestFit="1" customWidth="1"/>
    <col min="1794" max="1794" width="27.140625" style="35" customWidth="1"/>
    <col min="1795" max="1795" width="12.42578125" style="35" customWidth="1"/>
    <col min="1796" max="1796" width="13.5703125" style="35" customWidth="1"/>
    <col min="1797" max="1797" width="11.28515625" style="35" customWidth="1"/>
    <col min="1798" max="1798" width="13" style="35" customWidth="1"/>
    <col min="1799" max="1799" width="12.28515625" style="35" customWidth="1"/>
    <col min="1800" max="2048" width="9.140625" style="35"/>
    <col min="2049" max="2049" width="5.42578125" style="35" bestFit="1" customWidth="1"/>
    <col min="2050" max="2050" width="27.140625" style="35" customWidth="1"/>
    <col min="2051" max="2051" width="12.42578125" style="35" customWidth="1"/>
    <col min="2052" max="2052" width="13.5703125" style="35" customWidth="1"/>
    <col min="2053" max="2053" width="11.28515625" style="35" customWidth="1"/>
    <col min="2054" max="2054" width="13" style="35" customWidth="1"/>
    <col min="2055" max="2055" width="12.28515625" style="35" customWidth="1"/>
    <col min="2056" max="2304" width="9.140625" style="35"/>
    <col min="2305" max="2305" width="5.42578125" style="35" bestFit="1" customWidth="1"/>
    <col min="2306" max="2306" width="27.140625" style="35" customWidth="1"/>
    <col min="2307" max="2307" width="12.42578125" style="35" customWidth="1"/>
    <col min="2308" max="2308" width="13.5703125" style="35" customWidth="1"/>
    <col min="2309" max="2309" width="11.28515625" style="35" customWidth="1"/>
    <col min="2310" max="2310" width="13" style="35" customWidth="1"/>
    <col min="2311" max="2311" width="12.28515625" style="35" customWidth="1"/>
    <col min="2312" max="2560" width="9.140625" style="35"/>
    <col min="2561" max="2561" width="5.42578125" style="35" bestFit="1" customWidth="1"/>
    <col min="2562" max="2562" width="27.140625" style="35" customWidth="1"/>
    <col min="2563" max="2563" width="12.42578125" style="35" customWidth="1"/>
    <col min="2564" max="2564" width="13.5703125" style="35" customWidth="1"/>
    <col min="2565" max="2565" width="11.28515625" style="35" customWidth="1"/>
    <col min="2566" max="2566" width="13" style="35" customWidth="1"/>
    <col min="2567" max="2567" width="12.28515625" style="35" customWidth="1"/>
    <col min="2568" max="2816" width="9.140625" style="35"/>
    <col min="2817" max="2817" width="5.42578125" style="35" bestFit="1" customWidth="1"/>
    <col min="2818" max="2818" width="27.140625" style="35" customWidth="1"/>
    <col min="2819" max="2819" width="12.42578125" style="35" customWidth="1"/>
    <col min="2820" max="2820" width="13.5703125" style="35" customWidth="1"/>
    <col min="2821" max="2821" width="11.28515625" style="35" customWidth="1"/>
    <col min="2822" max="2822" width="13" style="35" customWidth="1"/>
    <col min="2823" max="2823" width="12.28515625" style="35" customWidth="1"/>
    <col min="2824" max="3072" width="9.140625" style="35"/>
    <col min="3073" max="3073" width="5.42578125" style="35" bestFit="1" customWidth="1"/>
    <col min="3074" max="3074" width="27.140625" style="35" customWidth="1"/>
    <col min="3075" max="3075" width="12.42578125" style="35" customWidth="1"/>
    <col min="3076" max="3076" width="13.5703125" style="35" customWidth="1"/>
    <col min="3077" max="3077" width="11.28515625" style="35" customWidth="1"/>
    <col min="3078" max="3078" width="13" style="35" customWidth="1"/>
    <col min="3079" max="3079" width="12.28515625" style="35" customWidth="1"/>
    <col min="3080" max="3328" width="9.140625" style="35"/>
    <col min="3329" max="3329" width="5.42578125" style="35" bestFit="1" customWidth="1"/>
    <col min="3330" max="3330" width="27.140625" style="35" customWidth="1"/>
    <col min="3331" max="3331" width="12.42578125" style="35" customWidth="1"/>
    <col min="3332" max="3332" width="13.5703125" style="35" customWidth="1"/>
    <col min="3333" max="3333" width="11.28515625" style="35" customWidth="1"/>
    <col min="3334" max="3334" width="13" style="35" customWidth="1"/>
    <col min="3335" max="3335" width="12.28515625" style="35" customWidth="1"/>
    <col min="3336" max="3584" width="9.140625" style="35"/>
    <col min="3585" max="3585" width="5.42578125" style="35" bestFit="1" customWidth="1"/>
    <col min="3586" max="3586" width="27.140625" style="35" customWidth="1"/>
    <col min="3587" max="3587" width="12.42578125" style="35" customWidth="1"/>
    <col min="3588" max="3588" width="13.5703125" style="35" customWidth="1"/>
    <col min="3589" max="3589" width="11.28515625" style="35" customWidth="1"/>
    <col min="3590" max="3590" width="13" style="35" customWidth="1"/>
    <col min="3591" max="3591" width="12.28515625" style="35" customWidth="1"/>
    <col min="3592" max="3840" width="9.140625" style="35"/>
    <col min="3841" max="3841" width="5.42578125" style="35" bestFit="1" customWidth="1"/>
    <col min="3842" max="3842" width="27.140625" style="35" customWidth="1"/>
    <col min="3843" max="3843" width="12.42578125" style="35" customWidth="1"/>
    <col min="3844" max="3844" width="13.5703125" style="35" customWidth="1"/>
    <col min="3845" max="3845" width="11.28515625" style="35" customWidth="1"/>
    <col min="3846" max="3846" width="13" style="35" customWidth="1"/>
    <col min="3847" max="3847" width="12.28515625" style="35" customWidth="1"/>
    <col min="3848" max="4096" width="9.140625" style="35"/>
    <col min="4097" max="4097" width="5.42578125" style="35" bestFit="1" customWidth="1"/>
    <col min="4098" max="4098" width="27.140625" style="35" customWidth="1"/>
    <col min="4099" max="4099" width="12.42578125" style="35" customWidth="1"/>
    <col min="4100" max="4100" width="13.5703125" style="35" customWidth="1"/>
    <col min="4101" max="4101" width="11.28515625" style="35" customWidth="1"/>
    <col min="4102" max="4102" width="13" style="35" customWidth="1"/>
    <col min="4103" max="4103" width="12.28515625" style="35" customWidth="1"/>
    <col min="4104" max="4352" width="9.140625" style="35"/>
    <col min="4353" max="4353" width="5.42578125" style="35" bestFit="1" customWidth="1"/>
    <col min="4354" max="4354" width="27.140625" style="35" customWidth="1"/>
    <col min="4355" max="4355" width="12.42578125" style="35" customWidth="1"/>
    <col min="4356" max="4356" width="13.5703125" style="35" customWidth="1"/>
    <col min="4357" max="4357" width="11.28515625" style="35" customWidth="1"/>
    <col min="4358" max="4358" width="13" style="35" customWidth="1"/>
    <col min="4359" max="4359" width="12.28515625" style="35" customWidth="1"/>
    <col min="4360" max="4608" width="9.140625" style="35"/>
    <col min="4609" max="4609" width="5.42578125" style="35" bestFit="1" customWidth="1"/>
    <col min="4610" max="4610" width="27.140625" style="35" customWidth="1"/>
    <col min="4611" max="4611" width="12.42578125" style="35" customWidth="1"/>
    <col min="4612" max="4612" width="13.5703125" style="35" customWidth="1"/>
    <col min="4613" max="4613" width="11.28515625" style="35" customWidth="1"/>
    <col min="4614" max="4614" width="13" style="35" customWidth="1"/>
    <col min="4615" max="4615" width="12.28515625" style="35" customWidth="1"/>
    <col min="4616" max="4864" width="9.140625" style="35"/>
    <col min="4865" max="4865" width="5.42578125" style="35" bestFit="1" customWidth="1"/>
    <col min="4866" max="4866" width="27.140625" style="35" customWidth="1"/>
    <col min="4867" max="4867" width="12.42578125" style="35" customWidth="1"/>
    <col min="4868" max="4868" width="13.5703125" style="35" customWidth="1"/>
    <col min="4869" max="4869" width="11.28515625" style="35" customWidth="1"/>
    <col min="4870" max="4870" width="13" style="35" customWidth="1"/>
    <col min="4871" max="4871" width="12.28515625" style="35" customWidth="1"/>
    <col min="4872" max="5120" width="9.140625" style="35"/>
    <col min="5121" max="5121" width="5.42578125" style="35" bestFit="1" customWidth="1"/>
    <col min="5122" max="5122" width="27.140625" style="35" customWidth="1"/>
    <col min="5123" max="5123" width="12.42578125" style="35" customWidth="1"/>
    <col min="5124" max="5124" width="13.5703125" style="35" customWidth="1"/>
    <col min="5125" max="5125" width="11.28515625" style="35" customWidth="1"/>
    <col min="5126" max="5126" width="13" style="35" customWidth="1"/>
    <col min="5127" max="5127" width="12.28515625" style="35" customWidth="1"/>
    <col min="5128" max="5376" width="9.140625" style="35"/>
    <col min="5377" max="5377" width="5.42578125" style="35" bestFit="1" customWidth="1"/>
    <col min="5378" max="5378" width="27.140625" style="35" customWidth="1"/>
    <col min="5379" max="5379" width="12.42578125" style="35" customWidth="1"/>
    <col min="5380" max="5380" width="13.5703125" style="35" customWidth="1"/>
    <col min="5381" max="5381" width="11.28515625" style="35" customWidth="1"/>
    <col min="5382" max="5382" width="13" style="35" customWidth="1"/>
    <col min="5383" max="5383" width="12.28515625" style="35" customWidth="1"/>
    <col min="5384" max="5632" width="9.140625" style="35"/>
    <col min="5633" max="5633" width="5.42578125" style="35" bestFit="1" customWidth="1"/>
    <col min="5634" max="5634" width="27.140625" style="35" customWidth="1"/>
    <col min="5635" max="5635" width="12.42578125" style="35" customWidth="1"/>
    <col min="5636" max="5636" width="13.5703125" style="35" customWidth="1"/>
    <col min="5637" max="5637" width="11.28515625" style="35" customWidth="1"/>
    <col min="5638" max="5638" width="13" style="35" customWidth="1"/>
    <col min="5639" max="5639" width="12.28515625" style="35" customWidth="1"/>
    <col min="5640" max="5888" width="9.140625" style="35"/>
    <col min="5889" max="5889" width="5.42578125" style="35" bestFit="1" customWidth="1"/>
    <col min="5890" max="5890" width="27.140625" style="35" customWidth="1"/>
    <col min="5891" max="5891" width="12.42578125" style="35" customWidth="1"/>
    <col min="5892" max="5892" width="13.5703125" style="35" customWidth="1"/>
    <col min="5893" max="5893" width="11.28515625" style="35" customWidth="1"/>
    <col min="5894" max="5894" width="13" style="35" customWidth="1"/>
    <col min="5895" max="5895" width="12.28515625" style="35" customWidth="1"/>
    <col min="5896" max="6144" width="9.140625" style="35"/>
    <col min="6145" max="6145" width="5.42578125" style="35" bestFit="1" customWidth="1"/>
    <col min="6146" max="6146" width="27.140625" style="35" customWidth="1"/>
    <col min="6147" max="6147" width="12.42578125" style="35" customWidth="1"/>
    <col min="6148" max="6148" width="13.5703125" style="35" customWidth="1"/>
    <col min="6149" max="6149" width="11.28515625" style="35" customWidth="1"/>
    <col min="6150" max="6150" width="13" style="35" customWidth="1"/>
    <col min="6151" max="6151" width="12.28515625" style="35" customWidth="1"/>
    <col min="6152" max="6400" width="9.140625" style="35"/>
    <col min="6401" max="6401" width="5.42578125" style="35" bestFit="1" customWidth="1"/>
    <col min="6402" max="6402" width="27.140625" style="35" customWidth="1"/>
    <col min="6403" max="6403" width="12.42578125" style="35" customWidth="1"/>
    <col min="6404" max="6404" width="13.5703125" style="35" customWidth="1"/>
    <col min="6405" max="6405" width="11.28515625" style="35" customWidth="1"/>
    <col min="6406" max="6406" width="13" style="35" customWidth="1"/>
    <col min="6407" max="6407" width="12.28515625" style="35" customWidth="1"/>
    <col min="6408" max="6656" width="9.140625" style="35"/>
    <col min="6657" max="6657" width="5.42578125" style="35" bestFit="1" customWidth="1"/>
    <col min="6658" max="6658" width="27.140625" style="35" customWidth="1"/>
    <col min="6659" max="6659" width="12.42578125" style="35" customWidth="1"/>
    <col min="6660" max="6660" width="13.5703125" style="35" customWidth="1"/>
    <col min="6661" max="6661" width="11.28515625" style="35" customWidth="1"/>
    <col min="6662" max="6662" width="13" style="35" customWidth="1"/>
    <col min="6663" max="6663" width="12.28515625" style="35" customWidth="1"/>
    <col min="6664" max="6912" width="9.140625" style="35"/>
    <col min="6913" max="6913" width="5.42578125" style="35" bestFit="1" customWidth="1"/>
    <col min="6914" max="6914" width="27.140625" style="35" customWidth="1"/>
    <col min="6915" max="6915" width="12.42578125" style="35" customWidth="1"/>
    <col min="6916" max="6916" width="13.5703125" style="35" customWidth="1"/>
    <col min="6917" max="6917" width="11.28515625" style="35" customWidth="1"/>
    <col min="6918" max="6918" width="13" style="35" customWidth="1"/>
    <col min="6919" max="6919" width="12.28515625" style="35" customWidth="1"/>
    <col min="6920" max="7168" width="9.140625" style="35"/>
    <col min="7169" max="7169" width="5.42578125" style="35" bestFit="1" customWidth="1"/>
    <col min="7170" max="7170" width="27.140625" style="35" customWidth="1"/>
    <col min="7171" max="7171" width="12.42578125" style="35" customWidth="1"/>
    <col min="7172" max="7172" width="13.5703125" style="35" customWidth="1"/>
    <col min="7173" max="7173" width="11.28515625" style="35" customWidth="1"/>
    <col min="7174" max="7174" width="13" style="35" customWidth="1"/>
    <col min="7175" max="7175" width="12.28515625" style="35" customWidth="1"/>
    <col min="7176" max="7424" width="9.140625" style="35"/>
    <col min="7425" max="7425" width="5.42578125" style="35" bestFit="1" customWidth="1"/>
    <col min="7426" max="7426" width="27.140625" style="35" customWidth="1"/>
    <col min="7427" max="7427" width="12.42578125" style="35" customWidth="1"/>
    <col min="7428" max="7428" width="13.5703125" style="35" customWidth="1"/>
    <col min="7429" max="7429" width="11.28515625" style="35" customWidth="1"/>
    <col min="7430" max="7430" width="13" style="35" customWidth="1"/>
    <col min="7431" max="7431" width="12.28515625" style="35" customWidth="1"/>
    <col min="7432" max="7680" width="9.140625" style="35"/>
    <col min="7681" max="7681" width="5.42578125" style="35" bestFit="1" customWidth="1"/>
    <col min="7682" max="7682" width="27.140625" style="35" customWidth="1"/>
    <col min="7683" max="7683" width="12.42578125" style="35" customWidth="1"/>
    <col min="7684" max="7684" width="13.5703125" style="35" customWidth="1"/>
    <col min="7685" max="7685" width="11.28515625" style="35" customWidth="1"/>
    <col min="7686" max="7686" width="13" style="35" customWidth="1"/>
    <col min="7687" max="7687" width="12.28515625" style="35" customWidth="1"/>
    <col min="7688" max="7936" width="9.140625" style="35"/>
    <col min="7937" max="7937" width="5.42578125" style="35" bestFit="1" customWidth="1"/>
    <col min="7938" max="7938" width="27.140625" style="35" customWidth="1"/>
    <col min="7939" max="7939" width="12.42578125" style="35" customWidth="1"/>
    <col min="7940" max="7940" width="13.5703125" style="35" customWidth="1"/>
    <col min="7941" max="7941" width="11.28515625" style="35" customWidth="1"/>
    <col min="7942" max="7942" width="13" style="35" customWidth="1"/>
    <col min="7943" max="7943" width="12.28515625" style="35" customWidth="1"/>
    <col min="7944" max="8192" width="9.140625" style="35"/>
    <col min="8193" max="8193" width="5.42578125" style="35" bestFit="1" customWidth="1"/>
    <col min="8194" max="8194" width="27.140625" style="35" customWidth="1"/>
    <col min="8195" max="8195" width="12.42578125" style="35" customWidth="1"/>
    <col min="8196" max="8196" width="13.5703125" style="35" customWidth="1"/>
    <col min="8197" max="8197" width="11.28515625" style="35" customWidth="1"/>
    <col min="8198" max="8198" width="13" style="35" customWidth="1"/>
    <col min="8199" max="8199" width="12.28515625" style="35" customWidth="1"/>
    <col min="8200" max="8448" width="9.140625" style="35"/>
    <col min="8449" max="8449" width="5.42578125" style="35" bestFit="1" customWidth="1"/>
    <col min="8450" max="8450" width="27.140625" style="35" customWidth="1"/>
    <col min="8451" max="8451" width="12.42578125" style="35" customWidth="1"/>
    <col min="8452" max="8452" width="13.5703125" style="35" customWidth="1"/>
    <col min="8453" max="8453" width="11.28515625" style="35" customWidth="1"/>
    <col min="8454" max="8454" width="13" style="35" customWidth="1"/>
    <col min="8455" max="8455" width="12.28515625" style="35" customWidth="1"/>
    <col min="8456" max="8704" width="9.140625" style="35"/>
    <col min="8705" max="8705" width="5.42578125" style="35" bestFit="1" customWidth="1"/>
    <col min="8706" max="8706" width="27.140625" style="35" customWidth="1"/>
    <col min="8707" max="8707" width="12.42578125" style="35" customWidth="1"/>
    <col min="8708" max="8708" width="13.5703125" style="35" customWidth="1"/>
    <col min="8709" max="8709" width="11.28515625" style="35" customWidth="1"/>
    <col min="8710" max="8710" width="13" style="35" customWidth="1"/>
    <col min="8711" max="8711" width="12.28515625" style="35" customWidth="1"/>
    <col min="8712" max="8960" width="9.140625" style="35"/>
    <col min="8961" max="8961" width="5.42578125" style="35" bestFit="1" customWidth="1"/>
    <col min="8962" max="8962" width="27.140625" style="35" customWidth="1"/>
    <col min="8963" max="8963" width="12.42578125" style="35" customWidth="1"/>
    <col min="8964" max="8964" width="13.5703125" style="35" customWidth="1"/>
    <col min="8965" max="8965" width="11.28515625" style="35" customWidth="1"/>
    <col min="8966" max="8966" width="13" style="35" customWidth="1"/>
    <col min="8967" max="8967" width="12.28515625" style="35" customWidth="1"/>
    <col min="8968" max="9216" width="9.140625" style="35"/>
    <col min="9217" max="9217" width="5.42578125" style="35" bestFit="1" customWidth="1"/>
    <col min="9218" max="9218" width="27.140625" style="35" customWidth="1"/>
    <col min="9219" max="9219" width="12.42578125" style="35" customWidth="1"/>
    <col min="9220" max="9220" width="13.5703125" style="35" customWidth="1"/>
    <col min="9221" max="9221" width="11.28515625" style="35" customWidth="1"/>
    <col min="9222" max="9222" width="13" style="35" customWidth="1"/>
    <col min="9223" max="9223" width="12.28515625" style="35" customWidth="1"/>
    <col min="9224" max="9472" width="9.140625" style="35"/>
    <col min="9473" max="9473" width="5.42578125" style="35" bestFit="1" customWidth="1"/>
    <col min="9474" max="9474" width="27.140625" style="35" customWidth="1"/>
    <col min="9475" max="9475" width="12.42578125" style="35" customWidth="1"/>
    <col min="9476" max="9476" width="13.5703125" style="35" customWidth="1"/>
    <col min="9477" max="9477" width="11.28515625" style="35" customWidth="1"/>
    <col min="9478" max="9478" width="13" style="35" customWidth="1"/>
    <col min="9479" max="9479" width="12.28515625" style="35" customWidth="1"/>
    <col min="9480" max="9728" width="9.140625" style="35"/>
    <col min="9729" max="9729" width="5.42578125" style="35" bestFit="1" customWidth="1"/>
    <col min="9730" max="9730" width="27.140625" style="35" customWidth="1"/>
    <col min="9731" max="9731" width="12.42578125" style="35" customWidth="1"/>
    <col min="9732" max="9732" width="13.5703125" style="35" customWidth="1"/>
    <col min="9733" max="9733" width="11.28515625" style="35" customWidth="1"/>
    <col min="9734" max="9734" width="13" style="35" customWidth="1"/>
    <col min="9735" max="9735" width="12.28515625" style="35" customWidth="1"/>
    <col min="9736" max="9984" width="9.140625" style="35"/>
    <col min="9985" max="9985" width="5.42578125" style="35" bestFit="1" customWidth="1"/>
    <col min="9986" max="9986" width="27.140625" style="35" customWidth="1"/>
    <col min="9987" max="9987" width="12.42578125" style="35" customWidth="1"/>
    <col min="9988" max="9988" width="13.5703125" style="35" customWidth="1"/>
    <col min="9989" max="9989" width="11.28515625" style="35" customWidth="1"/>
    <col min="9990" max="9990" width="13" style="35" customWidth="1"/>
    <col min="9991" max="9991" width="12.28515625" style="35" customWidth="1"/>
    <col min="9992" max="10240" width="9.140625" style="35"/>
    <col min="10241" max="10241" width="5.42578125" style="35" bestFit="1" customWidth="1"/>
    <col min="10242" max="10242" width="27.140625" style="35" customWidth="1"/>
    <col min="10243" max="10243" width="12.42578125" style="35" customWidth="1"/>
    <col min="10244" max="10244" width="13.5703125" style="35" customWidth="1"/>
    <col min="10245" max="10245" width="11.28515625" style="35" customWidth="1"/>
    <col min="10246" max="10246" width="13" style="35" customWidth="1"/>
    <col min="10247" max="10247" width="12.28515625" style="35" customWidth="1"/>
    <col min="10248" max="10496" width="9.140625" style="35"/>
    <col min="10497" max="10497" width="5.42578125" style="35" bestFit="1" customWidth="1"/>
    <col min="10498" max="10498" width="27.140625" style="35" customWidth="1"/>
    <col min="10499" max="10499" width="12.42578125" style="35" customWidth="1"/>
    <col min="10500" max="10500" width="13.5703125" style="35" customWidth="1"/>
    <col min="10501" max="10501" width="11.28515625" style="35" customWidth="1"/>
    <col min="10502" max="10502" width="13" style="35" customWidth="1"/>
    <col min="10503" max="10503" width="12.28515625" style="35" customWidth="1"/>
    <col min="10504" max="10752" width="9.140625" style="35"/>
    <col min="10753" max="10753" width="5.42578125" style="35" bestFit="1" customWidth="1"/>
    <col min="10754" max="10754" width="27.140625" style="35" customWidth="1"/>
    <col min="10755" max="10755" width="12.42578125" style="35" customWidth="1"/>
    <col min="10756" max="10756" width="13.5703125" style="35" customWidth="1"/>
    <col min="10757" max="10757" width="11.28515625" style="35" customWidth="1"/>
    <col min="10758" max="10758" width="13" style="35" customWidth="1"/>
    <col min="10759" max="10759" width="12.28515625" style="35" customWidth="1"/>
    <col min="10760" max="11008" width="9.140625" style="35"/>
    <col min="11009" max="11009" width="5.42578125" style="35" bestFit="1" customWidth="1"/>
    <col min="11010" max="11010" width="27.140625" style="35" customWidth="1"/>
    <col min="11011" max="11011" width="12.42578125" style="35" customWidth="1"/>
    <col min="11012" max="11012" width="13.5703125" style="35" customWidth="1"/>
    <col min="11013" max="11013" width="11.28515625" style="35" customWidth="1"/>
    <col min="11014" max="11014" width="13" style="35" customWidth="1"/>
    <col min="11015" max="11015" width="12.28515625" style="35" customWidth="1"/>
    <col min="11016" max="11264" width="9.140625" style="35"/>
    <col min="11265" max="11265" width="5.42578125" style="35" bestFit="1" customWidth="1"/>
    <col min="11266" max="11266" width="27.140625" style="35" customWidth="1"/>
    <col min="11267" max="11267" width="12.42578125" style="35" customWidth="1"/>
    <col min="11268" max="11268" width="13.5703125" style="35" customWidth="1"/>
    <col min="11269" max="11269" width="11.28515625" style="35" customWidth="1"/>
    <col min="11270" max="11270" width="13" style="35" customWidth="1"/>
    <col min="11271" max="11271" width="12.28515625" style="35" customWidth="1"/>
    <col min="11272" max="11520" width="9.140625" style="35"/>
    <col min="11521" max="11521" width="5.42578125" style="35" bestFit="1" customWidth="1"/>
    <col min="11522" max="11522" width="27.140625" style="35" customWidth="1"/>
    <col min="11523" max="11523" width="12.42578125" style="35" customWidth="1"/>
    <col min="11524" max="11524" width="13.5703125" style="35" customWidth="1"/>
    <col min="11525" max="11525" width="11.28515625" style="35" customWidth="1"/>
    <col min="11526" max="11526" width="13" style="35" customWidth="1"/>
    <col min="11527" max="11527" width="12.28515625" style="35" customWidth="1"/>
    <col min="11528" max="11776" width="9.140625" style="35"/>
    <col min="11777" max="11777" width="5.42578125" style="35" bestFit="1" customWidth="1"/>
    <col min="11778" max="11778" width="27.140625" style="35" customWidth="1"/>
    <col min="11779" max="11779" width="12.42578125" style="35" customWidth="1"/>
    <col min="11780" max="11780" width="13.5703125" style="35" customWidth="1"/>
    <col min="11781" max="11781" width="11.28515625" style="35" customWidth="1"/>
    <col min="11782" max="11782" width="13" style="35" customWidth="1"/>
    <col min="11783" max="11783" width="12.28515625" style="35" customWidth="1"/>
    <col min="11784" max="12032" width="9.140625" style="35"/>
    <col min="12033" max="12033" width="5.42578125" style="35" bestFit="1" customWidth="1"/>
    <col min="12034" max="12034" width="27.140625" style="35" customWidth="1"/>
    <col min="12035" max="12035" width="12.42578125" style="35" customWidth="1"/>
    <col min="12036" max="12036" width="13.5703125" style="35" customWidth="1"/>
    <col min="12037" max="12037" width="11.28515625" style="35" customWidth="1"/>
    <col min="12038" max="12038" width="13" style="35" customWidth="1"/>
    <col min="12039" max="12039" width="12.28515625" style="35" customWidth="1"/>
    <col min="12040" max="12288" width="9.140625" style="35"/>
    <col min="12289" max="12289" width="5.42578125" style="35" bestFit="1" customWidth="1"/>
    <col min="12290" max="12290" width="27.140625" style="35" customWidth="1"/>
    <col min="12291" max="12291" width="12.42578125" style="35" customWidth="1"/>
    <col min="12292" max="12292" width="13.5703125" style="35" customWidth="1"/>
    <col min="12293" max="12293" width="11.28515625" style="35" customWidth="1"/>
    <col min="12294" max="12294" width="13" style="35" customWidth="1"/>
    <col min="12295" max="12295" width="12.28515625" style="35" customWidth="1"/>
    <col min="12296" max="12544" width="9.140625" style="35"/>
    <col min="12545" max="12545" width="5.42578125" style="35" bestFit="1" customWidth="1"/>
    <col min="12546" max="12546" width="27.140625" style="35" customWidth="1"/>
    <col min="12547" max="12547" width="12.42578125" style="35" customWidth="1"/>
    <col min="12548" max="12548" width="13.5703125" style="35" customWidth="1"/>
    <col min="12549" max="12549" width="11.28515625" style="35" customWidth="1"/>
    <col min="12550" max="12550" width="13" style="35" customWidth="1"/>
    <col min="12551" max="12551" width="12.28515625" style="35" customWidth="1"/>
    <col min="12552" max="12800" width="9.140625" style="35"/>
    <col min="12801" max="12801" width="5.42578125" style="35" bestFit="1" customWidth="1"/>
    <col min="12802" max="12802" width="27.140625" style="35" customWidth="1"/>
    <col min="12803" max="12803" width="12.42578125" style="35" customWidth="1"/>
    <col min="12804" max="12804" width="13.5703125" style="35" customWidth="1"/>
    <col min="12805" max="12805" width="11.28515625" style="35" customWidth="1"/>
    <col min="12806" max="12806" width="13" style="35" customWidth="1"/>
    <col min="12807" max="12807" width="12.28515625" style="35" customWidth="1"/>
    <col min="12808" max="13056" width="9.140625" style="35"/>
    <col min="13057" max="13057" width="5.42578125" style="35" bestFit="1" customWidth="1"/>
    <col min="13058" max="13058" width="27.140625" style="35" customWidth="1"/>
    <col min="13059" max="13059" width="12.42578125" style="35" customWidth="1"/>
    <col min="13060" max="13060" width="13.5703125" style="35" customWidth="1"/>
    <col min="13061" max="13061" width="11.28515625" style="35" customWidth="1"/>
    <col min="13062" max="13062" width="13" style="35" customWidth="1"/>
    <col min="13063" max="13063" width="12.28515625" style="35" customWidth="1"/>
    <col min="13064" max="13312" width="9.140625" style="35"/>
    <col min="13313" max="13313" width="5.42578125" style="35" bestFit="1" customWidth="1"/>
    <col min="13314" max="13314" width="27.140625" style="35" customWidth="1"/>
    <col min="13315" max="13315" width="12.42578125" style="35" customWidth="1"/>
    <col min="13316" max="13316" width="13.5703125" style="35" customWidth="1"/>
    <col min="13317" max="13317" width="11.28515625" style="35" customWidth="1"/>
    <col min="13318" max="13318" width="13" style="35" customWidth="1"/>
    <col min="13319" max="13319" width="12.28515625" style="35" customWidth="1"/>
    <col min="13320" max="13568" width="9.140625" style="35"/>
    <col min="13569" max="13569" width="5.42578125" style="35" bestFit="1" customWidth="1"/>
    <col min="13570" max="13570" width="27.140625" style="35" customWidth="1"/>
    <col min="13571" max="13571" width="12.42578125" style="35" customWidth="1"/>
    <col min="13572" max="13572" width="13.5703125" style="35" customWidth="1"/>
    <col min="13573" max="13573" width="11.28515625" style="35" customWidth="1"/>
    <col min="13574" max="13574" width="13" style="35" customWidth="1"/>
    <col min="13575" max="13575" width="12.28515625" style="35" customWidth="1"/>
    <col min="13576" max="13824" width="9.140625" style="35"/>
    <col min="13825" max="13825" width="5.42578125" style="35" bestFit="1" customWidth="1"/>
    <col min="13826" max="13826" width="27.140625" style="35" customWidth="1"/>
    <col min="13827" max="13827" width="12.42578125" style="35" customWidth="1"/>
    <col min="13828" max="13828" width="13.5703125" style="35" customWidth="1"/>
    <col min="13829" max="13829" width="11.28515625" style="35" customWidth="1"/>
    <col min="13830" max="13830" width="13" style="35" customWidth="1"/>
    <col min="13831" max="13831" width="12.28515625" style="35" customWidth="1"/>
    <col min="13832" max="14080" width="9.140625" style="35"/>
    <col min="14081" max="14081" width="5.42578125" style="35" bestFit="1" customWidth="1"/>
    <col min="14082" max="14082" width="27.140625" style="35" customWidth="1"/>
    <col min="14083" max="14083" width="12.42578125" style="35" customWidth="1"/>
    <col min="14084" max="14084" width="13.5703125" style="35" customWidth="1"/>
    <col min="14085" max="14085" width="11.28515625" style="35" customWidth="1"/>
    <col min="14086" max="14086" width="13" style="35" customWidth="1"/>
    <col min="14087" max="14087" width="12.28515625" style="35" customWidth="1"/>
    <col min="14088" max="14336" width="9.140625" style="35"/>
    <col min="14337" max="14337" width="5.42578125" style="35" bestFit="1" customWidth="1"/>
    <col min="14338" max="14338" width="27.140625" style="35" customWidth="1"/>
    <col min="14339" max="14339" width="12.42578125" style="35" customWidth="1"/>
    <col min="14340" max="14340" width="13.5703125" style="35" customWidth="1"/>
    <col min="14341" max="14341" width="11.28515625" style="35" customWidth="1"/>
    <col min="14342" max="14342" width="13" style="35" customWidth="1"/>
    <col min="14343" max="14343" width="12.28515625" style="35" customWidth="1"/>
    <col min="14344" max="14592" width="9.140625" style="35"/>
    <col min="14593" max="14593" width="5.42578125" style="35" bestFit="1" customWidth="1"/>
    <col min="14594" max="14594" width="27.140625" style="35" customWidth="1"/>
    <col min="14595" max="14595" width="12.42578125" style="35" customWidth="1"/>
    <col min="14596" max="14596" width="13.5703125" style="35" customWidth="1"/>
    <col min="14597" max="14597" width="11.28515625" style="35" customWidth="1"/>
    <col min="14598" max="14598" width="13" style="35" customWidth="1"/>
    <col min="14599" max="14599" width="12.28515625" style="35" customWidth="1"/>
    <col min="14600" max="14848" width="9.140625" style="35"/>
    <col min="14849" max="14849" width="5.42578125" style="35" bestFit="1" customWidth="1"/>
    <col min="14850" max="14850" width="27.140625" style="35" customWidth="1"/>
    <col min="14851" max="14851" width="12.42578125" style="35" customWidth="1"/>
    <col min="14852" max="14852" width="13.5703125" style="35" customWidth="1"/>
    <col min="14853" max="14853" width="11.28515625" style="35" customWidth="1"/>
    <col min="14854" max="14854" width="13" style="35" customWidth="1"/>
    <col min="14855" max="14855" width="12.28515625" style="35" customWidth="1"/>
    <col min="14856" max="15104" width="9.140625" style="35"/>
    <col min="15105" max="15105" width="5.42578125" style="35" bestFit="1" customWidth="1"/>
    <col min="15106" max="15106" width="27.140625" style="35" customWidth="1"/>
    <col min="15107" max="15107" width="12.42578125" style="35" customWidth="1"/>
    <col min="15108" max="15108" width="13.5703125" style="35" customWidth="1"/>
    <col min="15109" max="15109" width="11.28515625" style="35" customWidth="1"/>
    <col min="15110" max="15110" width="13" style="35" customWidth="1"/>
    <col min="15111" max="15111" width="12.28515625" style="35" customWidth="1"/>
    <col min="15112" max="15360" width="9.140625" style="35"/>
    <col min="15361" max="15361" width="5.42578125" style="35" bestFit="1" customWidth="1"/>
    <col min="15362" max="15362" width="27.140625" style="35" customWidth="1"/>
    <col min="15363" max="15363" width="12.42578125" style="35" customWidth="1"/>
    <col min="15364" max="15364" width="13.5703125" style="35" customWidth="1"/>
    <col min="15365" max="15365" width="11.28515625" style="35" customWidth="1"/>
    <col min="15366" max="15366" width="13" style="35" customWidth="1"/>
    <col min="15367" max="15367" width="12.28515625" style="35" customWidth="1"/>
    <col min="15368" max="15616" width="9.140625" style="35"/>
    <col min="15617" max="15617" width="5.42578125" style="35" bestFit="1" customWidth="1"/>
    <col min="15618" max="15618" width="27.140625" style="35" customWidth="1"/>
    <col min="15619" max="15619" width="12.42578125" style="35" customWidth="1"/>
    <col min="15620" max="15620" width="13.5703125" style="35" customWidth="1"/>
    <col min="15621" max="15621" width="11.28515625" style="35" customWidth="1"/>
    <col min="15622" max="15622" width="13" style="35" customWidth="1"/>
    <col min="15623" max="15623" width="12.28515625" style="35" customWidth="1"/>
    <col min="15624" max="15872" width="9.140625" style="35"/>
    <col min="15873" max="15873" width="5.42578125" style="35" bestFit="1" customWidth="1"/>
    <col min="15874" max="15874" width="27.140625" style="35" customWidth="1"/>
    <col min="15875" max="15875" width="12.42578125" style="35" customWidth="1"/>
    <col min="15876" max="15876" width="13.5703125" style="35" customWidth="1"/>
    <col min="15877" max="15877" width="11.28515625" style="35" customWidth="1"/>
    <col min="15878" max="15878" width="13" style="35" customWidth="1"/>
    <col min="15879" max="15879" width="12.28515625" style="35" customWidth="1"/>
    <col min="15880" max="16128" width="9.140625" style="35"/>
    <col min="16129" max="16129" width="5.42578125" style="35" bestFit="1" customWidth="1"/>
    <col min="16130" max="16130" width="27.140625" style="35" customWidth="1"/>
    <col min="16131" max="16131" width="12.42578125" style="35" customWidth="1"/>
    <col min="16132" max="16132" width="13.5703125" style="35" customWidth="1"/>
    <col min="16133" max="16133" width="11.28515625" style="35" customWidth="1"/>
    <col min="16134" max="16134" width="13" style="35" customWidth="1"/>
    <col min="16135" max="16135" width="12.28515625" style="35" customWidth="1"/>
    <col min="16136" max="16384" width="9.140625" style="35"/>
  </cols>
  <sheetData>
    <row r="1" spans="1:7" x14ac:dyDescent="0.25">
      <c r="G1" s="3" t="s">
        <v>0</v>
      </c>
    </row>
    <row r="2" spans="1:7" s="33" customFormat="1" ht="48.75" customHeight="1" x14ac:dyDescent="0.25">
      <c r="A2" s="234" t="s">
        <v>1</v>
      </c>
      <c r="B2" s="234"/>
      <c r="C2" s="234"/>
      <c r="D2" s="234" t="s">
        <v>2</v>
      </c>
      <c r="E2" s="234"/>
      <c r="F2" s="234"/>
      <c r="G2" s="234"/>
    </row>
    <row r="3" spans="1:7" s="33" customFormat="1" ht="8.25" customHeight="1" x14ac:dyDescent="0.25">
      <c r="A3" s="235"/>
      <c r="B3" s="235"/>
      <c r="D3" s="5"/>
      <c r="E3" s="5"/>
      <c r="F3" s="29"/>
      <c r="G3" s="5"/>
    </row>
    <row r="4" spans="1:7" s="33" customFormat="1" ht="8.25" customHeight="1" x14ac:dyDescent="0.25">
      <c r="D4" s="5"/>
      <c r="E4" s="5"/>
      <c r="F4" s="29"/>
      <c r="G4" s="5"/>
    </row>
    <row r="5" spans="1:7" ht="38.25" customHeight="1" x14ac:dyDescent="0.25">
      <c r="A5" s="236" t="s">
        <v>178</v>
      </c>
      <c r="B5" s="236"/>
      <c r="C5" s="236"/>
      <c r="D5" s="236"/>
      <c r="E5" s="236"/>
      <c r="F5" s="236"/>
      <c r="G5" s="236"/>
    </row>
    <row r="6" spans="1:7" ht="9.75" customHeight="1" x14ac:dyDescent="0.25">
      <c r="A6" s="237"/>
      <c r="B6" s="238"/>
      <c r="C6" s="238"/>
      <c r="D6" s="238"/>
      <c r="E6" s="238"/>
      <c r="F6" s="238"/>
      <c r="G6" s="238"/>
    </row>
    <row r="7" spans="1:7" s="37" customFormat="1" ht="21.75" customHeight="1" x14ac:dyDescent="0.25">
      <c r="B7" s="264" t="s">
        <v>174</v>
      </c>
      <c r="C7" s="264"/>
      <c r="D7" s="264"/>
      <c r="E7" s="264"/>
      <c r="F7" s="264"/>
      <c r="G7" s="264"/>
    </row>
    <row r="8" spans="1:7" s="37" customFormat="1" ht="21.75" customHeight="1" x14ac:dyDescent="0.25">
      <c r="B8" s="264" t="s">
        <v>171</v>
      </c>
      <c r="C8" s="264"/>
      <c r="D8" s="264"/>
      <c r="E8" s="264"/>
      <c r="F8" s="264"/>
      <c r="G8" s="264"/>
    </row>
    <row r="9" spans="1:7" s="37" customFormat="1" ht="21.75" customHeight="1" x14ac:dyDescent="0.25">
      <c r="B9" s="264" t="s">
        <v>175</v>
      </c>
      <c r="C9" s="264"/>
      <c r="D9" s="264"/>
      <c r="E9" s="264"/>
      <c r="F9" s="264"/>
      <c r="G9" s="264"/>
    </row>
    <row r="10" spans="1:7" s="37" customFormat="1" ht="21.75" customHeight="1" x14ac:dyDescent="0.25">
      <c r="B10" s="264" t="s">
        <v>176</v>
      </c>
      <c r="C10" s="264"/>
      <c r="D10" s="264"/>
      <c r="E10" s="264"/>
      <c r="F10" s="264"/>
      <c r="G10" s="264"/>
    </row>
    <row r="11" spans="1:7" ht="12.75" customHeight="1" x14ac:dyDescent="0.25"/>
    <row r="12" spans="1:7" s="33" customFormat="1" ht="58.5" customHeight="1" x14ac:dyDescent="0.25">
      <c r="A12" s="36" t="s">
        <v>3</v>
      </c>
      <c r="B12" s="195" t="s">
        <v>4</v>
      </c>
      <c r="C12" s="195"/>
      <c r="D12" s="195"/>
      <c r="E12" s="36" t="s">
        <v>5</v>
      </c>
      <c r="F12" s="30" t="s">
        <v>6</v>
      </c>
      <c r="G12" s="36" t="s">
        <v>7</v>
      </c>
    </row>
    <row r="13" spans="1:7" s="33" customFormat="1" ht="12" customHeight="1" x14ac:dyDescent="0.25">
      <c r="A13" s="9" t="s">
        <v>8</v>
      </c>
      <c r="B13" s="242" t="s">
        <v>9</v>
      </c>
      <c r="C13" s="243"/>
      <c r="D13" s="244"/>
      <c r="E13" s="9" t="s">
        <v>10</v>
      </c>
      <c r="F13" s="9" t="s">
        <v>11</v>
      </c>
      <c r="G13" s="9" t="s">
        <v>12</v>
      </c>
    </row>
    <row r="14" spans="1:7" s="33" customFormat="1" ht="87.6" customHeight="1" x14ac:dyDescent="0.25">
      <c r="A14" s="36" t="s">
        <v>13</v>
      </c>
      <c r="B14" s="245" t="s">
        <v>14</v>
      </c>
      <c r="C14" s="245"/>
      <c r="D14" s="245"/>
      <c r="E14" s="10">
        <f>E15+E19+E25+E28</f>
        <v>20</v>
      </c>
      <c r="F14" s="11">
        <f>ROUND(F15+F19+F25+F28,1)</f>
        <v>20</v>
      </c>
      <c r="G14" s="31"/>
    </row>
    <row r="15" spans="1:7" s="14" customFormat="1" ht="33.950000000000003" customHeight="1" x14ac:dyDescent="0.25">
      <c r="A15" s="13">
        <v>1</v>
      </c>
      <c r="B15" s="245" t="s">
        <v>15</v>
      </c>
      <c r="C15" s="245"/>
      <c r="D15" s="245"/>
      <c r="E15" s="10">
        <f>5-(E16+E17+E18)</f>
        <v>5</v>
      </c>
      <c r="F15" s="11">
        <f>ROUND(5-(F16+F17+F18),1)</f>
        <v>5</v>
      </c>
      <c r="G15" s="31"/>
    </row>
    <row r="16" spans="1:7" s="14" customFormat="1" ht="122.25" customHeight="1" x14ac:dyDescent="0.25">
      <c r="A16" s="13" t="s">
        <v>16</v>
      </c>
      <c r="B16" s="239" t="s">
        <v>17</v>
      </c>
      <c r="C16" s="240"/>
      <c r="D16" s="241"/>
      <c r="E16" s="15"/>
      <c r="F16" s="19"/>
      <c r="G16" s="13"/>
    </row>
    <row r="17" spans="1:7" s="18" customFormat="1" ht="105.75" customHeight="1" x14ac:dyDescent="0.25">
      <c r="A17" s="13" t="s">
        <v>18</v>
      </c>
      <c r="B17" s="239" t="s">
        <v>66</v>
      </c>
      <c r="C17" s="240"/>
      <c r="D17" s="241"/>
      <c r="E17" s="15"/>
      <c r="F17" s="19"/>
      <c r="G17" s="17"/>
    </row>
    <row r="18" spans="1:7" s="18" customFormat="1" ht="77.25" customHeight="1" x14ac:dyDescent="0.25">
      <c r="A18" s="13" t="s">
        <v>20</v>
      </c>
      <c r="B18" s="239" t="s">
        <v>67</v>
      </c>
      <c r="C18" s="240"/>
      <c r="D18" s="241"/>
      <c r="E18" s="15"/>
      <c r="F18" s="19"/>
      <c r="G18" s="13"/>
    </row>
    <row r="19" spans="1:7" s="18" customFormat="1" ht="48.95" customHeight="1" x14ac:dyDescent="0.25">
      <c r="A19" s="13">
        <v>2</v>
      </c>
      <c r="B19" s="246" t="s">
        <v>22</v>
      </c>
      <c r="C19" s="247"/>
      <c r="D19" s="248"/>
      <c r="E19" s="10">
        <f>6-(E20+E21+E22+E23+E24)</f>
        <v>6</v>
      </c>
      <c r="F19" s="11">
        <f>ROUND(6-(F20+F21+F22+F23+F24),1)</f>
        <v>6</v>
      </c>
      <c r="G19" s="17"/>
    </row>
    <row r="20" spans="1:7" s="18" customFormat="1" ht="35.1" customHeight="1" x14ac:dyDescent="0.25">
      <c r="A20" s="19" t="s">
        <v>23</v>
      </c>
      <c r="B20" s="239" t="s">
        <v>24</v>
      </c>
      <c r="C20" s="240"/>
      <c r="D20" s="241"/>
      <c r="E20" s="20"/>
      <c r="F20" s="19"/>
      <c r="G20" s="17"/>
    </row>
    <row r="21" spans="1:7" s="18" customFormat="1" ht="38.25" customHeight="1" x14ac:dyDescent="0.25">
      <c r="A21" s="19" t="s">
        <v>25</v>
      </c>
      <c r="B21" s="239" t="s">
        <v>26</v>
      </c>
      <c r="C21" s="240"/>
      <c r="D21" s="241"/>
      <c r="E21" s="20"/>
      <c r="F21" s="19"/>
      <c r="G21" s="21"/>
    </row>
    <row r="22" spans="1:7" s="18" customFormat="1" ht="48.75" customHeight="1" x14ac:dyDescent="0.25">
      <c r="A22" s="13" t="s">
        <v>27</v>
      </c>
      <c r="B22" s="239" t="s">
        <v>68</v>
      </c>
      <c r="C22" s="240"/>
      <c r="D22" s="241"/>
      <c r="E22" s="15"/>
      <c r="F22" s="19"/>
      <c r="G22" s="22"/>
    </row>
    <row r="23" spans="1:7" s="18" customFormat="1" ht="48.2" customHeight="1" x14ac:dyDescent="0.25">
      <c r="A23" s="13" t="s">
        <v>29</v>
      </c>
      <c r="B23" s="239" t="s">
        <v>69</v>
      </c>
      <c r="C23" s="240"/>
      <c r="D23" s="241"/>
      <c r="E23" s="15"/>
      <c r="F23" s="19"/>
      <c r="G23" s="22"/>
    </row>
    <row r="24" spans="1:7" s="18" customFormat="1" ht="40.15" customHeight="1" x14ac:dyDescent="0.25">
      <c r="A24" s="13" t="s">
        <v>31</v>
      </c>
      <c r="B24" s="239" t="s">
        <v>70</v>
      </c>
      <c r="C24" s="240"/>
      <c r="D24" s="241"/>
      <c r="E24" s="15"/>
      <c r="F24" s="19"/>
      <c r="G24" s="17"/>
    </row>
    <row r="25" spans="1:7" s="14" customFormat="1" ht="38.85" customHeight="1" x14ac:dyDescent="0.25">
      <c r="A25" s="13">
        <v>3</v>
      </c>
      <c r="B25" s="246" t="s">
        <v>33</v>
      </c>
      <c r="C25" s="247"/>
      <c r="D25" s="248"/>
      <c r="E25" s="10">
        <f>5-(E26+E27)</f>
        <v>5</v>
      </c>
      <c r="F25" s="11">
        <f>ROUND(5-(F26+F27),1)</f>
        <v>5</v>
      </c>
      <c r="G25" s="31"/>
    </row>
    <row r="26" spans="1:7" s="18" customFormat="1" ht="83.25" customHeight="1" x14ac:dyDescent="0.25">
      <c r="A26" s="13" t="s">
        <v>34</v>
      </c>
      <c r="B26" s="239" t="s">
        <v>35</v>
      </c>
      <c r="C26" s="240"/>
      <c r="D26" s="241"/>
      <c r="E26" s="15"/>
      <c r="F26" s="19"/>
      <c r="G26" s="17"/>
    </row>
    <row r="27" spans="1:7" s="18" customFormat="1" ht="57.6" customHeight="1" x14ac:dyDescent="0.25">
      <c r="A27" s="13" t="s">
        <v>36</v>
      </c>
      <c r="B27" s="239" t="s">
        <v>71</v>
      </c>
      <c r="C27" s="240"/>
      <c r="D27" s="241"/>
      <c r="E27" s="15"/>
      <c r="F27" s="19"/>
      <c r="G27" s="17"/>
    </row>
    <row r="28" spans="1:7" s="18" customFormat="1" ht="138" customHeight="1" x14ac:dyDescent="0.25">
      <c r="A28" s="23">
        <v>4</v>
      </c>
      <c r="B28" s="246" t="s">
        <v>38</v>
      </c>
      <c r="C28" s="247"/>
      <c r="D28" s="248"/>
      <c r="E28" s="10">
        <f>4-(E29+E30+E31)</f>
        <v>4</v>
      </c>
      <c r="F28" s="11">
        <f>ROUND(4-(F29+F30+F31),1)</f>
        <v>4</v>
      </c>
      <c r="G28" s="17"/>
    </row>
    <row r="29" spans="1:7" s="18" customFormat="1" ht="52.5" customHeight="1" x14ac:dyDescent="0.25">
      <c r="A29" s="13" t="s">
        <v>39</v>
      </c>
      <c r="B29" s="239" t="s">
        <v>40</v>
      </c>
      <c r="C29" s="240"/>
      <c r="D29" s="241"/>
      <c r="E29" s="15"/>
      <c r="F29" s="19"/>
      <c r="G29" s="17"/>
    </row>
    <row r="30" spans="1:7" s="18" customFormat="1" ht="49.5" customHeight="1" x14ac:dyDescent="0.25">
      <c r="A30" s="13" t="s">
        <v>41</v>
      </c>
      <c r="B30" s="239" t="s">
        <v>42</v>
      </c>
      <c r="C30" s="240"/>
      <c r="D30" s="241"/>
      <c r="E30" s="15"/>
      <c r="F30" s="19"/>
      <c r="G30" s="17"/>
    </row>
    <row r="31" spans="1:7" s="18" customFormat="1" ht="57" customHeight="1" x14ac:dyDescent="0.25">
      <c r="A31" s="13" t="s">
        <v>43</v>
      </c>
      <c r="B31" s="239" t="s">
        <v>44</v>
      </c>
      <c r="C31" s="240"/>
      <c r="D31" s="241"/>
      <c r="E31" s="15"/>
      <c r="F31" s="19"/>
      <c r="G31" s="17"/>
    </row>
    <row r="32" spans="1:7" s="18" customFormat="1" ht="31.35" customHeight="1" x14ac:dyDescent="0.25">
      <c r="A32" s="36" t="s">
        <v>45</v>
      </c>
      <c r="B32" s="249" t="s">
        <v>46</v>
      </c>
      <c r="C32" s="250"/>
      <c r="D32" s="251"/>
      <c r="E32" s="10">
        <f>E33+E35+E37+E39+E41+E43</f>
        <v>20</v>
      </c>
      <c r="F32" s="11">
        <f>ROUND(F33+F35+F37+F39+F41+F43,1)</f>
        <v>14</v>
      </c>
      <c r="G32" s="17"/>
    </row>
    <row r="33" spans="1:7" s="33" customFormat="1" ht="66.75" customHeight="1" x14ac:dyDescent="0.25">
      <c r="A33" s="13">
        <v>5</v>
      </c>
      <c r="B33" s="245" t="s">
        <v>72</v>
      </c>
      <c r="C33" s="245"/>
      <c r="D33" s="245"/>
      <c r="E33" s="10">
        <v>1</v>
      </c>
      <c r="F33" s="11">
        <f>IF(F34&gt;1,"1",F34)</f>
        <v>1</v>
      </c>
      <c r="G33" s="31"/>
    </row>
    <row r="34" spans="1:7" s="14" customFormat="1" ht="117" customHeight="1" x14ac:dyDescent="0.25">
      <c r="A34" s="13"/>
      <c r="B34" s="252" t="s">
        <v>73</v>
      </c>
      <c r="C34" s="252"/>
      <c r="D34" s="252"/>
      <c r="E34" s="10"/>
      <c r="F34" s="16">
        <v>1</v>
      </c>
      <c r="G34" s="31"/>
    </row>
    <row r="35" spans="1:7" s="18" customFormat="1" ht="30.75" customHeight="1" x14ac:dyDescent="0.25">
      <c r="A35" s="13">
        <v>6</v>
      </c>
      <c r="B35" s="246" t="s">
        <v>74</v>
      </c>
      <c r="C35" s="247"/>
      <c r="D35" s="248"/>
      <c r="E35" s="10">
        <v>2</v>
      </c>
      <c r="F35" s="11">
        <f>IF(F36&gt;2,"2",F36)</f>
        <v>1</v>
      </c>
      <c r="G35" s="32"/>
    </row>
    <row r="36" spans="1:7" s="18" customFormat="1" ht="48.2" customHeight="1" x14ac:dyDescent="0.25">
      <c r="A36" s="13"/>
      <c r="B36" s="253" t="s">
        <v>75</v>
      </c>
      <c r="C36" s="254"/>
      <c r="D36" s="255"/>
      <c r="E36" s="10"/>
      <c r="F36" s="16">
        <v>1</v>
      </c>
      <c r="G36" s="17"/>
    </row>
    <row r="37" spans="1:7" s="18" customFormat="1" ht="35.65" customHeight="1" x14ac:dyDescent="0.25">
      <c r="A37" s="13">
        <v>7</v>
      </c>
      <c r="B37" s="246" t="s">
        <v>51</v>
      </c>
      <c r="C37" s="247"/>
      <c r="D37" s="248"/>
      <c r="E37" s="10">
        <v>2</v>
      </c>
      <c r="F37" s="11">
        <f>IF(F38&gt;2,"2",F38)</f>
        <v>2</v>
      </c>
      <c r="G37" s="13"/>
    </row>
    <row r="38" spans="1:7" s="14" customFormat="1" ht="55.7" customHeight="1" x14ac:dyDescent="0.25">
      <c r="A38" s="13"/>
      <c r="B38" s="239" t="s">
        <v>76</v>
      </c>
      <c r="C38" s="240"/>
      <c r="D38" s="241"/>
      <c r="E38" s="10"/>
      <c r="F38" s="16">
        <v>2</v>
      </c>
      <c r="G38" s="31"/>
    </row>
    <row r="39" spans="1:7" s="18" customFormat="1" ht="40.700000000000003" customHeight="1" x14ac:dyDescent="0.25">
      <c r="A39" s="13">
        <v>8</v>
      </c>
      <c r="B39" s="246" t="s">
        <v>53</v>
      </c>
      <c r="C39" s="247"/>
      <c r="D39" s="248"/>
      <c r="E39" s="10">
        <v>2</v>
      </c>
      <c r="F39" s="11">
        <f>IF(F40&gt;2,"2",F40)</f>
        <v>2</v>
      </c>
      <c r="G39" s="17"/>
    </row>
    <row r="40" spans="1:7" s="18" customFormat="1" ht="66.75" customHeight="1" x14ac:dyDescent="0.25">
      <c r="A40" s="13"/>
      <c r="B40" s="239" t="s">
        <v>77</v>
      </c>
      <c r="C40" s="240"/>
      <c r="D40" s="241"/>
      <c r="E40" s="10"/>
      <c r="F40" s="16">
        <v>2</v>
      </c>
      <c r="G40" s="17"/>
    </row>
    <row r="41" spans="1:7" s="18" customFormat="1" ht="103.5" customHeight="1" x14ac:dyDescent="0.25">
      <c r="A41" s="13">
        <v>9</v>
      </c>
      <c r="B41" s="246" t="s">
        <v>78</v>
      </c>
      <c r="C41" s="247"/>
      <c r="D41" s="248"/>
      <c r="E41" s="10">
        <v>8</v>
      </c>
      <c r="F41" s="11">
        <v>8</v>
      </c>
      <c r="G41" s="17"/>
    </row>
    <row r="42" spans="1:7" s="18" customFormat="1" ht="156.75" customHeight="1" x14ac:dyDescent="0.25">
      <c r="A42" s="13"/>
      <c r="B42" s="239" t="s">
        <v>79</v>
      </c>
      <c r="C42" s="240"/>
      <c r="D42" s="241"/>
      <c r="E42" s="10"/>
      <c r="F42" s="16"/>
      <c r="G42" s="142"/>
    </row>
    <row r="43" spans="1:7" s="18" customFormat="1" ht="38.25" customHeight="1" x14ac:dyDescent="0.25">
      <c r="A43" s="13">
        <v>10</v>
      </c>
      <c r="B43" s="246" t="s">
        <v>80</v>
      </c>
      <c r="C43" s="247"/>
      <c r="D43" s="248"/>
      <c r="E43" s="10">
        <v>5</v>
      </c>
      <c r="F43" s="11">
        <f>IF(F44&gt;5,"5",F44)</f>
        <v>0</v>
      </c>
      <c r="G43" s="17"/>
    </row>
    <row r="44" spans="1:7" s="14" customFormat="1" ht="138.75" customHeight="1" x14ac:dyDescent="0.25">
      <c r="A44" s="13"/>
      <c r="B44" s="239" t="s">
        <v>81</v>
      </c>
      <c r="C44" s="240"/>
      <c r="D44" s="241"/>
      <c r="E44" s="10"/>
      <c r="F44" s="16"/>
      <c r="G44" s="31"/>
    </row>
    <row r="45" spans="1:7" s="33" customFormat="1" ht="24.75" customHeight="1" x14ac:dyDescent="0.25">
      <c r="A45" s="36"/>
      <c r="B45" s="257" t="s">
        <v>62</v>
      </c>
      <c r="C45" s="258"/>
      <c r="D45" s="259"/>
      <c r="E45" s="25">
        <f>E14+E32</f>
        <v>40</v>
      </c>
      <c r="F45" s="25">
        <f>F14+F32</f>
        <v>34</v>
      </c>
      <c r="G45" s="36"/>
    </row>
    <row r="46" spans="1:7" ht="9.75" customHeight="1" x14ac:dyDescent="0.25">
      <c r="C46" s="2"/>
      <c r="D46" s="2"/>
    </row>
    <row r="47" spans="1:7" ht="27.75" customHeight="1" x14ac:dyDescent="0.25">
      <c r="B47" s="260" t="s">
        <v>63</v>
      </c>
      <c r="C47" s="260"/>
      <c r="D47" s="260"/>
      <c r="E47" s="260"/>
    </row>
    <row r="48" spans="1:7" ht="78.400000000000006" customHeight="1" x14ac:dyDescent="0.25">
      <c r="A48" s="263" t="s">
        <v>211</v>
      </c>
      <c r="B48" s="263"/>
      <c r="C48" s="263"/>
      <c r="D48" s="263"/>
      <c r="E48" s="263"/>
      <c r="F48" s="263"/>
      <c r="G48" s="263"/>
    </row>
    <row r="49" spans="4:7" s="33" customFormat="1" ht="20.25" customHeight="1" x14ac:dyDescent="0.25">
      <c r="D49" s="262" t="s">
        <v>184</v>
      </c>
      <c r="E49" s="262"/>
      <c r="F49" s="262"/>
      <c r="G49" s="262"/>
    </row>
    <row r="50" spans="4:7" ht="16.5" x14ac:dyDescent="0.25">
      <c r="D50" s="234" t="s">
        <v>64</v>
      </c>
      <c r="E50" s="234"/>
      <c r="F50" s="234"/>
      <c r="G50" s="234"/>
    </row>
    <row r="51" spans="4:7" x14ac:dyDescent="0.25">
      <c r="D51" s="237" t="s">
        <v>65</v>
      </c>
      <c r="E51" s="237"/>
      <c r="F51" s="237"/>
      <c r="G51" s="237"/>
    </row>
    <row r="57" spans="4:7" ht="16.5" x14ac:dyDescent="0.25">
      <c r="D57" s="235" t="s">
        <v>143</v>
      </c>
      <c r="E57" s="235"/>
      <c r="F57" s="235"/>
      <c r="G57" s="235"/>
    </row>
  </sheetData>
  <mergeCells count="49">
    <mergeCell ref="B7:G7"/>
    <mergeCell ref="A2:C2"/>
    <mergeCell ref="D2:G2"/>
    <mergeCell ref="A3:B3"/>
    <mergeCell ref="A5:G5"/>
    <mergeCell ref="A6:G6"/>
    <mergeCell ref="B20:D20"/>
    <mergeCell ref="B8:G8"/>
    <mergeCell ref="B9:G9"/>
    <mergeCell ref="B10:G10"/>
    <mergeCell ref="B12:D12"/>
    <mergeCell ref="B13:D13"/>
    <mergeCell ref="B14:D14"/>
    <mergeCell ref="B15:D15"/>
    <mergeCell ref="B16:D16"/>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B44:D44"/>
    <mergeCell ref="B33:D33"/>
    <mergeCell ref="B34:D34"/>
    <mergeCell ref="B35:D35"/>
    <mergeCell ref="B36:D36"/>
    <mergeCell ref="B37:D37"/>
    <mergeCell ref="B38:D38"/>
    <mergeCell ref="B39:D39"/>
    <mergeCell ref="B40:D40"/>
    <mergeCell ref="B41:D41"/>
    <mergeCell ref="B42:D42"/>
    <mergeCell ref="B43:D43"/>
    <mergeCell ref="D57:G57"/>
    <mergeCell ref="B45:D45"/>
    <mergeCell ref="B47:E47"/>
    <mergeCell ref="A48:G48"/>
    <mergeCell ref="D49:G49"/>
    <mergeCell ref="D50:G50"/>
    <mergeCell ref="D51:G51"/>
  </mergeCells>
  <pageMargins left="0.11811023622047245" right="0.11811023622047245" top="0.35433070866141736" bottom="0.35433070866141736" header="0.31496062992125984" footer="0.31496062992125984"/>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7"/>
  <sheetViews>
    <sheetView topLeftCell="A43" workbookViewId="0">
      <selection activeCell="J44" sqref="J44"/>
    </sheetView>
  </sheetViews>
  <sheetFormatPr defaultRowHeight="15.75" x14ac:dyDescent="0.25"/>
  <cols>
    <col min="1" max="1" width="5.42578125" style="1" bestFit="1" customWidth="1"/>
    <col min="2" max="2" width="27.140625" style="2" customWidth="1"/>
    <col min="3" max="3" width="12.42578125" style="1" customWidth="1"/>
    <col min="4" max="4" width="13.5703125" style="1" customWidth="1"/>
    <col min="5" max="5" width="11.28515625" style="1" customWidth="1"/>
    <col min="6" max="6" width="13" style="28" customWidth="1"/>
    <col min="7" max="7" width="16.7109375" style="1" customWidth="1"/>
    <col min="8" max="256" width="9.140625" style="1"/>
    <col min="257" max="257" width="5.42578125" style="1" bestFit="1" customWidth="1"/>
    <col min="258" max="258" width="27.140625" style="1" customWidth="1"/>
    <col min="259" max="259" width="12.42578125" style="1" customWidth="1"/>
    <col min="260" max="260" width="13.5703125" style="1" customWidth="1"/>
    <col min="261" max="261" width="11.28515625" style="1" customWidth="1"/>
    <col min="262" max="262" width="13" style="1" customWidth="1"/>
    <col min="263" max="263" width="12.28515625" style="1" customWidth="1"/>
    <col min="264" max="512" width="9.140625" style="1"/>
    <col min="513" max="513" width="5.42578125" style="1" bestFit="1" customWidth="1"/>
    <col min="514" max="514" width="27.140625" style="1" customWidth="1"/>
    <col min="515" max="515" width="12.42578125" style="1" customWidth="1"/>
    <col min="516" max="516" width="13.5703125" style="1" customWidth="1"/>
    <col min="517" max="517" width="11.28515625" style="1" customWidth="1"/>
    <col min="518" max="518" width="13" style="1" customWidth="1"/>
    <col min="519" max="519" width="12.28515625" style="1" customWidth="1"/>
    <col min="520" max="768" width="9.140625" style="1"/>
    <col min="769" max="769" width="5.42578125" style="1" bestFit="1" customWidth="1"/>
    <col min="770" max="770" width="27.140625" style="1" customWidth="1"/>
    <col min="771" max="771" width="12.42578125" style="1" customWidth="1"/>
    <col min="772" max="772" width="13.5703125" style="1" customWidth="1"/>
    <col min="773" max="773" width="11.28515625" style="1" customWidth="1"/>
    <col min="774" max="774" width="13" style="1" customWidth="1"/>
    <col min="775" max="775" width="12.28515625" style="1" customWidth="1"/>
    <col min="776" max="1024" width="9.140625" style="1"/>
    <col min="1025" max="1025" width="5.42578125" style="1" bestFit="1" customWidth="1"/>
    <col min="1026" max="1026" width="27.140625" style="1" customWidth="1"/>
    <col min="1027" max="1027" width="12.42578125" style="1" customWidth="1"/>
    <col min="1028" max="1028" width="13.5703125" style="1" customWidth="1"/>
    <col min="1029" max="1029" width="11.28515625" style="1" customWidth="1"/>
    <col min="1030" max="1030" width="13" style="1" customWidth="1"/>
    <col min="1031" max="1031" width="12.28515625" style="1" customWidth="1"/>
    <col min="1032" max="1280" width="9.140625" style="1"/>
    <col min="1281" max="1281" width="5.42578125" style="1" bestFit="1" customWidth="1"/>
    <col min="1282" max="1282" width="27.140625" style="1" customWidth="1"/>
    <col min="1283" max="1283" width="12.42578125" style="1" customWidth="1"/>
    <col min="1284" max="1284" width="13.5703125" style="1" customWidth="1"/>
    <col min="1285" max="1285" width="11.28515625" style="1" customWidth="1"/>
    <col min="1286" max="1286" width="13" style="1" customWidth="1"/>
    <col min="1287" max="1287" width="12.28515625" style="1" customWidth="1"/>
    <col min="1288" max="1536" width="9.140625" style="1"/>
    <col min="1537" max="1537" width="5.42578125" style="1" bestFit="1" customWidth="1"/>
    <col min="1538" max="1538" width="27.140625" style="1" customWidth="1"/>
    <col min="1539" max="1539" width="12.42578125" style="1" customWidth="1"/>
    <col min="1540" max="1540" width="13.5703125" style="1" customWidth="1"/>
    <col min="1541" max="1541" width="11.28515625" style="1" customWidth="1"/>
    <col min="1542" max="1542" width="13" style="1" customWidth="1"/>
    <col min="1543" max="1543" width="12.28515625" style="1" customWidth="1"/>
    <col min="1544" max="1792" width="9.140625" style="1"/>
    <col min="1793" max="1793" width="5.42578125" style="1" bestFit="1" customWidth="1"/>
    <col min="1794" max="1794" width="27.140625" style="1" customWidth="1"/>
    <col min="1795" max="1795" width="12.42578125" style="1" customWidth="1"/>
    <col min="1796" max="1796" width="13.5703125" style="1" customWidth="1"/>
    <col min="1797" max="1797" width="11.28515625" style="1" customWidth="1"/>
    <col min="1798" max="1798" width="13" style="1" customWidth="1"/>
    <col min="1799" max="1799" width="12.28515625" style="1" customWidth="1"/>
    <col min="1800" max="2048" width="9.140625" style="1"/>
    <col min="2049" max="2049" width="5.42578125" style="1" bestFit="1" customWidth="1"/>
    <col min="2050" max="2050" width="27.140625" style="1" customWidth="1"/>
    <col min="2051" max="2051" width="12.42578125" style="1" customWidth="1"/>
    <col min="2052" max="2052" width="13.5703125" style="1" customWidth="1"/>
    <col min="2053" max="2053" width="11.28515625" style="1" customWidth="1"/>
    <col min="2054" max="2054" width="13" style="1" customWidth="1"/>
    <col min="2055" max="2055" width="12.28515625" style="1" customWidth="1"/>
    <col min="2056" max="2304" width="9.140625" style="1"/>
    <col min="2305" max="2305" width="5.42578125" style="1" bestFit="1" customWidth="1"/>
    <col min="2306" max="2306" width="27.140625" style="1" customWidth="1"/>
    <col min="2307" max="2307" width="12.42578125" style="1" customWidth="1"/>
    <col min="2308" max="2308" width="13.5703125" style="1" customWidth="1"/>
    <col min="2309" max="2309" width="11.28515625" style="1" customWidth="1"/>
    <col min="2310" max="2310" width="13" style="1" customWidth="1"/>
    <col min="2311" max="2311" width="12.28515625" style="1" customWidth="1"/>
    <col min="2312" max="2560" width="9.140625" style="1"/>
    <col min="2561" max="2561" width="5.42578125" style="1" bestFit="1" customWidth="1"/>
    <col min="2562" max="2562" width="27.140625" style="1" customWidth="1"/>
    <col min="2563" max="2563" width="12.42578125" style="1" customWidth="1"/>
    <col min="2564" max="2564" width="13.5703125" style="1" customWidth="1"/>
    <col min="2565" max="2565" width="11.28515625" style="1" customWidth="1"/>
    <col min="2566" max="2566" width="13" style="1" customWidth="1"/>
    <col min="2567" max="2567" width="12.28515625" style="1" customWidth="1"/>
    <col min="2568" max="2816" width="9.140625" style="1"/>
    <col min="2817" max="2817" width="5.42578125" style="1" bestFit="1" customWidth="1"/>
    <col min="2818" max="2818" width="27.140625" style="1" customWidth="1"/>
    <col min="2819" max="2819" width="12.42578125" style="1" customWidth="1"/>
    <col min="2820" max="2820" width="13.5703125" style="1" customWidth="1"/>
    <col min="2821" max="2821" width="11.28515625" style="1" customWidth="1"/>
    <col min="2822" max="2822" width="13" style="1" customWidth="1"/>
    <col min="2823" max="2823" width="12.28515625" style="1" customWidth="1"/>
    <col min="2824" max="3072" width="9.140625" style="1"/>
    <col min="3073" max="3073" width="5.42578125" style="1" bestFit="1" customWidth="1"/>
    <col min="3074" max="3074" width="27.140625" style="1" customWidth="1"/>
    <col min="3075" max="3075" width="12.42578125" style="1" customWidth="1"/>
    <col min="3076" max="3076" width="13.5703125" style="1" customWidth="1"/>
    <col min="3077" max="3077" width="11.28515625" style="1" customWidth="1"/>
    <col min="3078" max="3078" width="13" style="1" customWidth="1"/>
    <col min="3079" max="3079" width="12.28515625" style="1" customWidth="1"/>
    <col min="3080" max="3328" width="9.140625" style="1"/>
    <col min="3329" max="3329" width="5.42578125" style="1" bestFit="1" customWidth="1"/>
    <col min="3330" max="3330" width="27.140625" style="1" customWidth="1"/>
    <col min="3331" max="3331" width="12.42578125" style="1" customWidth="1"/>
    <col min="3332" max="3332" width="13.5703125" style="1" customWidth="1"/>
    <col min="3333" max="3333" width="11.28515625" style="1" customWidth="1"/>
    <col min="3334" max="3334" width="13" style="1" customWidth="1"/>
    <col min="3335" max="3335" width="12.28515625" style="1" customWidth="1"/>
    <col min="3336" max="3584" width="9.140625" style="1"/>
    <col min="3585" max="3585" width="5.42578125" style="1" bestFit="1" customWidth="1"/>
    <col min="3586" max="3586" width="27.140625" style="1" customWidth="1"/>
    <col min="3587" max="3587" width="12.42578125" style="1" customWidth="1"/>
    <col min="3588" max="3588" width="13.5703125" style="1" customWidth="1"/>
    <col min="3589" max="3589" width="11.28515625" style="1" customWidth="1"/>
    <col min="3590" max="3590" width="13" style="1" customWidth="1"/>
    <col min="3591" max="3591" width="12.28515625" style="1" customWidth="1"/>
    <col min="3592" max="3840" width="9.140625" style="1"/>
    <col min="3841" max="3841" width="5.42578125" style="1" bestFit="1" customWidth="1"/>
    <col min="3842" max="3842" width="27.140625" style="1" customWidth="1"/>
    <col min="3843" max="3843" width="12.42578125" style="1" customWidth="1"/>
    <col min="3844" max="3844" width="13.5703125" style="1" customWidth="1"/>
    <col min="3845" max="3845" width="11.28515625" style="1" customWidth="1"/>
    <col min="3846" max="3846" width="13" style="1" customWidth="1"/>
    <col min="3847" max="3847" width="12.28515625" style="1" customWidth="1"/>
    <col min="3848" max="4096" width="9.140625" style="1"/>
    <col min="4097" max="4097" width="5.42578125" style="1" bestFit="1" customWidth="1"/>
    <col min="4098" max="4098" width="27.140625" style="1" customWidth="1"/>
    <col min="4099" max="4099" width="12.42578125" style="1" customWidth="1"/>
    <col min="4100" max="4100" width="13.5703125" style="1" customWidth="1"/>
    <col min="4101" max="4101" width="11.28515625" style="1" customWidth="1"/>
    <col min="4102" max="4102" width="13" style="1" customWidth="1"/>
    <col min="4103" max="4103" width="12.28515625" style="1" customWidth="1"/>
    <col min="4104" max="4352" width="9.140625" style="1"/>
    <col min="4353" max="4353" width="5.42578125" style="1" bestFit="1" customWidth="1"/>
    <col min="4354" max="4354" width="27.140625" style="1" customWidth="1"/>
    <col min="4355" max="4355" width="12.42578125" style="1" customWidth="1"/>
    <col min="4356" max="4356" width="13.5703125" style="1" customWidth="1"/>
    <col min="4357" max="4357" width="11.28515625" style="1" customWidth="1"/>
    <col min="4358" max="4358" width="13" style="1" customWidth="1"/>
    <col min="4359" max="4359" width="12.28515625" style="1" customWidth="1"/>
    <col min="4360" max="4608" width="9.140625" style="1"/>
    <col min="4609" max="4609" width="5.42578125" style="1" bestFit="1" customWidth="1"/>
    <col min="4610" max="4610" width="27.140625" style="1" customWidth="1"/>
    <col min="4611" max="4611" width="12.42578125" style="1" customWidth="1"/>
    <col min="4612" max="4612" width="13.5703125" style="1" customWidth="1"/>
    <col min="4613" max="4613" width="11.28515625" style="1" customWidth="1"/>
    <col min="4614" max="4614" width="13" style="1" customWidth="1"/>
    <col min="4615" max="4615" width="12.28515625" style="1" customWidth="1"/>
    <col min="4616" max="4864" width="9.140625" style="1"/>
    <col min="4865" max="4865" width="5.42578125" style="1" bestFit="1" customWidth="1"/>
    <col min="4866" max="4866" width="27.140625" style="1" customWidth="1"/>
    <col min="4867" max="4867" width="12.42578125" style="1" customWidth="1"/>
    <col min="4868" max="4868" width="13.5703125" style="1" customWidth="1"/>
    <col min="4869" max="4869" width="11.28515625" style="1" customWidth="1"/>
    <col min="4870" max="4870" width="13" style="1" customWidth="1"/>
    <col min="4871" max="4871" width="12.28515625" style="1" customWidth="1"/>
    <col min="4872" max="5120" width="9.140625" style="1"/>
    <col min="5121" max="5121" width="5.42578125" style="1" bestFit="1" customWidth="1"/>
    <col min="5122" max="5122" width="27.140625" style="1" customWidth="1"/>
    <col min="5123" max="5123" width="12.42578125" style="1" customWidth="1"/>
    <col min="5124" max="5124" width="13.5703125" style="1" customWidth="1"/>
    <col min="5125" max="5125" width="11.28515625" style="1" customWidth="1"/>
    <col min="5126" max="5126" width="13" style="1" customWidth="1"/>
    <col min="5127" max="5127" width="12.28515625" style="1" customWidth="1"/>
    <col min="5128" max="5376" width="9.140625" style="1"/>
    <col min="5377" max="5377" width="5.42578125" style="1" bestFit="1" customWidth="1"/>
    <col min="5378" max="5378" width="27.140625" style="1" customWidth="1"/>
    <col min="5379" max="5379" width="12.42578125" style="1" customWidth="1"/>
    <col min="5380" max="5380" width="13.5703125" style="1" customWidth="1"/>
    <col min="5381" max="5381" width="11.28515625" style="1" customWidth="1"/>
    <col min="5382" max="5382" width="13" style="1" customWidth="1"/>
    <col min="5383" max="5383" width="12.28515625" style="1" customWidth="1"/>
    <col min="5384" max="5632" width="9.140625" style="1"/>
    <col min="5633" max="5633" width="5.42578125" style="1" bestFit="1" customWidth="1"/>
    <col min="5634" max="5634" width="27.140625" style="1" customWidth="1"/>
    <col min="5635" max="5635" width="12.42578125" style="1" customWidth="1"/>
    <col min="5636" max="5636" width="13.5703125" style="1" customWidth="1"/>
    <col min="5637" max="5637" width="11.28515625" style="1" customWidth="1"/>
    <col min="5638" max="5638" width="13" style="1" customWidth="1"/>
    <col min="5639" max="5639" width="12.28515625" style="1" customWidth="1"/>
    <col min="5640" max="5888" width="9.140625" style="1"/>
    <col min="5889" max="5889" width="5.42578125" style="1" bestFit="1" customWidth="1"/>
    <col min="5890" max="5890" width="27.140625" style="1" customWidth="1"/>
    <col min="5891" max="5891" width="12.42578125" style="1" customWidth="1"/>
    <col min="5892" max="5892" width="13.5703125" style="1" customWidth="1"/>
    <col min="5893" max="5893" width="11.28515625" style="1" customWidth="1"/>
    <col min="5894" max="5894" width="13" style="1" customWidth="1"/>
    <col min="5895" max="5895" width="12.28515625" style="1" customWidth="1"/>
    <col min="5896" max="6144" width="9.140625" style="1"/>
    <col min="6145" max="6145" width="5.42578125" style="1" bestFit="1" customWidth="1"/>
    <col min="6146" max="6146" width="27.140625" style="1" customWidth="1"/>
    <col min="6147" max="6147" width="12.42578125" style="1" customWidth="1"/>
    <col min="6148" max="6148" width="13.5703125" style="1" customWidth="1"/>
    <col min="6149" max="6149" width="11.28515625" style="1" customWidth="1"/>
    <col min="6150" max="6150" width="13" style="1" customWidth="1"/>
    <col min="6151" max="6151" width="12.28515625" style="1" customWidth="1"/>
    <col min="6152" max="6400" width="9.140625" style="1"/>
    <col min="6401" max="6401" width="5.42578125" style="1" bestFit="1" customWidth="1"/>
    <col min="6402" max="6402" width="27.140625" style="1" customWidth="1"/>
    <col min="6403" max="6403" width="12.42578125" style="1" customWidth="1"/>
    <col min="6404" max="6404" width="13.5703125" style="1" customWidth="1"/>
    <col min="6405" max="6405" width="11.28515625" style="1" customWidth="1"/>
    <col min="6406" max="6406" width="13" style="1" customWidth="1"/>
    <col min="6407" max="6407" width="12.28515625" style="1" customWidth="1"/>
    <col min="6408" max="6656" width="9.140625" style="1"/>
    <col min="6657" max="6657" width="5.42578125" style="1" bestFit="1" customWidth="1"/>
    <col min="6658" max="6658" width="27.140625" style="1" customWidth="1"/>
    <col min="6659" max="6659" width="12.42578125" style="1" customWidth="1"/>
    <col min="6660" max="6660" width="13.5703125" style="1" customWidth="1"/>
    <col min="6661" max="6661" width="11.28515625" style="1" customWidth="1"/>
    <col min="6662" max="6662" width="13" style="1" customWidth="1"/>
    <col min="6663" max="6663" width="12.28515625" style="1" customWidth="1"/>
    <col min="6664" max="6912" width="9.140625" style="1"/>
    <col min="6913" max="6913" width="5.42578125" style="1" bestFit="1" customWidth="1"/>
    <col min="6914" max="6914" width="27.140625" style="1" customWidth="1"/>
    <col min="6915" max="6915" width="12.42578125" style="1" customWidth="1"/>
    <col min="6916" max="6916" width="13.5703125" style="1" customWidth="1"/>
    <col min="6917" max="6917" width="11.28515625" style="1" customWidth="1"/>
    <col min="6918" max="6918" width="13" style="1" customWidth="1"/>
    <col min="6919" max="6919" width="12.28515625" style="1" customWidth="1"/>
    <col min="6920" max="7168" width="9.140625" style="1"/>
    <col min="7169" max="7169" width="5.42578125" style="1" bestFit="1" customWidth="1"/>
    <col min="7170" max="7170" width="27.140625" style="1" customWidth="1"/>
    <col min="7171" max="7171" width="12.42578125" style="1" customWidth="1"/>
    <col min="7172" max="7172" width="13.5703125" style="1" customWidth="1"/>
    <col min="7173" max="7173" width="11.28515625" style="1" customWidth="1"/>
    <col min="7174" max="7174" width="13" style="1" customWidth="1"/>
    <col min="7175" max="7175" width="12.28515625" style="1" customWidth="1"/>
    <col min="7176" max="7424" width="9.140625" style="1"/>
    <col min="7425" max="7425" width="5.42578125" style="1" bestFit="1" customWidth="1"/>
    <col min="7426" max="7426" width="27.140625" style="1" customWidth="1"/>
    <col min="7427" max="7427" width="12.42578125" style="1" customWidth="1"/>
    <col min="7428" max="7428" width="13.5703125" style="1" customWidth="1"/>
    <col min="7429" max="7429" width="11.28515625" style="1" customWidth="1"/>
    <col min="7430" max="7430" width="13" style="1" customWidth="1"/>
    <col min="7431" max="7431" width="12.28515625" style="1" customWidth="1"/>
    <col min="7432" max="7680" width="9.140625" style="1"/>
    <col min="7681" max="7681" width="5.42578125" style="1" bestFit="1" customWidth="1"/>
    <col min="7682" max="7682" width="27.140625" style="1" customWidth="1"/>
    <col min="7683" max="7683" width="12.42578125" style="1" customWidth="1"/>
    <col min="7684" max="7684" width="13.5703125" style="1" customWidth="1"/>
    <col min="7685" max="7685" width="11.28515625" style="1" customWidth="1"/>
    <col min="7686" max="7686" width="13" style="1" customWidth="1"/>
    <col min="7687" max="7687" width="12.28515625" style="1" customWidth="1"/>
    <col min="7688" max="7936" width="9.140625" style="1"/>
    <col min="7937" max="7937" width="5.42578125" style="1" bestFit="1" customWidth="1"/>
    <col min="7938" max="7938" width="27.140625" style="1" customWidth="1"/>
    <col min="7939" max="7939" width="12.42578125" style="1" customWidth="1"/>
    <col min="7940" max="7940" width="13.5703125" style="1" customWidth="1"/>
    <col min="7941" max="7941" width="11.28515625" style="1" customWidth="1"/>
    <col min="7942" max="7942" width="13" style="1" customWidth="1"/>
    <col min="7943" max="7943" width="12.28515625" style="1" customWidth="1"/>
    <col min="7944" max="8192" width="9.140625" style="1"/>
    <col min="8193" max="8193" width="5.42578125" style="1" bestFit="1" customWidth="1"/>
    <col min="8194" max="8194" width="27.140625" style="1" customWidth="1"/>
    <col min="8195" max="8195" width="12.42578125" style="1" customWidth="1"/>
    <col min="8196" max="8196" width="13.5703125" style="1" customWidth="1"/>
    <col min="8197" max="8197" width="11.28515625" style="1" customWidth="1"/>
    <col min="8198" max="8198" width="13" style="1" customWidth="1"/>
    <col min="8199" max="8199" width="12.28515625" style="1" customWidth="1"/>
    <col min="8200" max="8448" width="9.140625" style="1"/>
    <col min="8449" max="8449" width="5.42578125" style="1" bestFit="1" customWidth="1"/>
    <col min="8450" max="8450" width="27.140625" style="1" customWidth="1"/>
    <col min="8451" max="8451" width="12.42578125" style="1" customWidth="1"/>
    <col min="8452" max="8452" width="13.5703125" style="1" customWidth="1"/>
    <col min="8453" max="8453" width="11.28515625" style="1" customWidth="1"/>
    <col min="8454" max="8454" width="13" style="1" customWidth="1"/>
    <col min="8455" max="8455" width="12.28515625" style="1" customWidth="1"/>
    <col min="8456" max="8704" width="9.140625" style="1"/>
    <col min="8705" max="8705" width="5.42578125" style="1" bestFit="1" customWidth="1"/>
    <col min="8706" max="8706" width="27.140625" style="1" customWidth="1"/>
    <col min="8707" max="8707" width="12.42578125" style="1" customWidth="1"/>
    <col min="8708" max="8708" width="13.5703125" style="1" customWidth="1"/>
    <col min="8709" max="8709" width="11.28515625" style="1" customWidth="1"/>
    <col min="8710" max="8710" width="13" style="1" customWidth="1"/>
    <col min="8711" max="8711" width="12.28515625" style="1" customWidth="1"/>
    <col min="8712" max="8960" width="9.140625" style="1"/>
    <col min="8961" max="8961" width="5.42578125" style="1" bestFit="1" customWidth="1"/>
    <col min="8962" max="8962" width="27.140625" style="1" customWidth="1"/>
    <col min="8963" max="8963" width="12.42578125" style="1" customWidth="1"/>
    <col min="8964" max="8964" width="13.5703125" style="1" customWidth="1"/>
    <col min="8965" max="8965" width="11.28515625" style="1" customWidth="1"/>
    <col min="8966" max="8966" width="13" style="1" customWidth="1"/>
    <col min="8967" max="8967" width="12.28515625" style="1" customWidth="1"/>
    <col min="8968" max="9216" width="9.140625" style="1"/>
    <col min="9217" max="9217" width="5.42578125" style="1" bestFit="1" customWidth="1"/>
    <col min="9218" max="9218" width="27.140625" style="1" customWidth="1"/>
    <col min="9219" max="9219" width="12.42578125" style="1" customWidth="1"/>
    <col min="9220" max="9220" width="13.5703125" style="1" customWidth="1"/>
    <col min="9221" max="9221" width="11.28515625" style="1" customWidth="1"/>
    <col min="9222" max="9222" width="13" style="1" customWidth="1"/>
    <col min="9223" max="9223" width="12.28515625" style="1" customWidth="1"/>
    <col min="9224" max="9472" width="9.140625" style="1"/>
    <col min="9473" max="9473" width="5.42578125" style="1" bestFit="1" customWidth="1"/>
    <col min="9474" max="9474" width="27.140625" style="1" customWidth="1"/>
    <col min="9475" max="9475" width="12.42578125" style="1" customWidth="1"/>
    <col min="9476" max="9476" width="13.5703125" style="1" customWidth="1"/>
    <col min="9477" max="9477" width="11.28515625" style="1" customWidth="1"/>
    <col min="9478" max="9478" width="13" style="1" customWidth="1"/>
    <col min="9479" max="9479" width="12.28515625" style="1" customWidth="1"/>
    <col min="9480" max="9728" width="9.140625" style="1"/>
    <col min="9729" max="9729" width="5.42578125" style="1" bestFit="1" customWidth="1"/>
    <col min="9730" max="9730" width="27.140625" style="1" customWidth="1"/>
    <col min="9731" max="9731" width="12.42578125" style="1" customWidth="1"/>
    <col min="9732" max="9732" width="13.5703125" style="1" customWidth="1"/>
    <col min="9733" max="9733" width="11.28515625" style="1" customWidth="1"/>
    <col min="9734" max="9734" width="13" style="1" customWidth="1"/>
    <col min="9735" max="9735" width="12.28515625" style="1" customWidth="1"/>
    <col min="9736" max="9984" width="9.140625" style="1"/>
    <col min="9985" max="9985" width="5.42578125" style="1" bestFit="1" customWidth="1"/>
    <col min="9986" max="9986" width="27.140625" style="1" customWidth="1"/>
    <col min="9987" max="9987" width="12.42578125" style="1" customWidth="1"/>
    <col min="9988" max="9988" width="13.5703125" style="1" customWidth="1"/>
    <col min="9989" max="9989" width="11.28515625" style="1" customWidth="1"/>
    <col min="9990" max="9990" width="13" style="1" customWidth="1"/>
    <col min="9991" max="9991" width="12.28515625" style="1" customWidth="1"/>
    <col min="9992" max="10240" width="9.140625" style="1"/>
    <col min="10241" max="10241" width="5.42578125" style="1" bestFit="1" customWidth="1"/>
    <col min="10242" max="10242" width="27.140625" style="1" customWidth="1"/>
    <col min="10243" max="10243" width="12.42578125" style="1" customWidth="1"/>
    <col min="10244" max="10244" width="13.5703125" style="1" customWidth="1"/>
    <col min="10245" max="10245" width="11.28515625" style="1" customWidth="1"/>
    <col min="10246" max="10246" width="13" style="1" customWidth="1"/>
    <col min="10247" max="10247" width="12.28515625" style="1" customWidth="1"/>
    <col min="10248" max="10496" width="9.140625" style="1"/>
    <col min="10497" max="10497" width="5.42578125" style="1" bestFit="1" customWidth="1"/>
    <col min="10498" max="10498" width="27.140625" style="1" customWidth="1"/>
    <col min="10499" max="10499" width="12.42578125" style="1" customWidth="1"/>
    <col min="10500" max="10500" width="13.5703125" style="1" customWidth="1"/>
    <col min="10501" max="10501" width="11.28515625" style="1" customWidth="1"/>
    <col min="10502" max="10502" width="13" style="1" customWidth="1"/>
    <col min="10503" max="10503" width="12.28515625" style="1" customWidth="1"/>
    <col min="10504" max="10752" width="9.140625" style="1"/>
    <col min="10753" max="10753" width="5.42578125" style="1" bestFit="1" customWidth="1"/>
    <col min="10754" max="10754" width="27.140625" style="1" customWidth="1"/>
    <col min="10755" max="10755" width="12.42578125" style="1" customWidth="1"/>
    <col min="10756" max="10756" width="13.5703125" style="1" customWidth="1"/>
    <col min="10757" max="10757" width="11.28515625" style="1" customWidth="1"/>
    <col min="10758" max="10758" width="13" style="1" customWidth="1"/>
    <col min="10759" max="10759" width="12.28515625" style="1" customWidth="1"/>
    <col min="10760" max="11008" width="9.140625" style="1"/>
    <col min="11009" max="11009" width="5.42578125" style="1" bestFit="1" customWidth="1"/>
    <col min="11010" max="11010" width="27.140625" style="1" customWidth="1"/>
    <col min="11011" max="11011" width="12.42578125" style="1" customWidth="1"/>
    <col min="11012" max="11012" width="13.5703125" style="1" customWidth="1"/>
    <col min="11013" max="11013" width="11.28515625" style="1" customWidth="1"/>
    <col min="11014" max="11014" width="13" style="1" customWidth="1"/>
    <col min="11015" max="11015" width="12.28515625" style="1" customWidth="1"/>
    <col min="11016" max="11264" width="9.140625" style="1"/>
    <col min="11265" max="11265" width="5.42578125" style="1" bestFit="1" customWidth="1"/>
    <col min="11266" max="11266" width="27.140625" style="1" customWidth="1"/>
    <col min="11267" max="11267" width="12.42578125" style="1" customWidth="1"/>
    <col min="11268" max="11268" width="13.5703125" style="1" customWidth="1"/>
    <col min="11269" max="11269" width="11.28515625" style="1" customWidth="1"/>
    <col min="11270" max="11270" width="13" style="1" customWidth="1"/>
    <col min="11271" max="11271" width="12.28515625" style="1" customWidth="1"/>
    <col min="11272" max="11520" width="9.140625" style="1"/>
    <col min="11521" max="11521" width="5.42578125" style="1" bestFit="1" customWidth="1"/>
    <col min="11522" max="11522" width="27.140625" style="1" customWidth="1"/>
    <col min="11523" max="11523" width="12.42578125" style="1" customWidth="1"/>
    <col min="11524" max="11524" width="13.5703125" style="1" customWidth="1"/>
    <col min="11525" max="11525" width="11.28515625" style="1" customWidth="1"/>
    <col min="11526" max="11526" width="13" style="1" customWidth="1"/>
    <col min="11527" max="11527" width="12.28515625" style="1" customWidth="1"/>
    <col min="11528" max="11776" width="9.140625" style="1"/>
    <col min="11777" max="11777" width="5.42578125" style="1" bestFit="1" customWidth="1"/>
    <col min="11778" max="11778" width="27.140625" style="1" customWidth="1"/>
    <col min="11779" max="11779" width="12.42578125" style="1" customWidth="1"/>
    <col min="11780" max="11780" width="13.5703125" style="1" customWidth="1"/>
    <col min="11781" max="11781" width="11.28515625" style="1" customWidth="1"/>
    <col min="11782" max="11782" width="13" style="1" customWidth="1"/>
    <col min="11783" max="11783" width="12.28515625" style="1" customWidth="1"/>
    <col min="11784" max="12032" width="9.140625" style="1"/>
    <col min="12033" max="12033" width="5.42578125" style="1" bestFit="1" customWidth="1"/>
    <col min="12034" max="12034" width="27.140625" style="1" customWidth="1"/>
    <col min="12035" max="12035" width="12.42578125" style="1" customWidth="1"/>
    <col min="12036" max="12036" width="13.5703125" style="1" customWidth="1"/>
    <col min="12037" max="12037" width="11.28515625" style="1" customWidth="1"/>
    <col min="12038" max="12038" width="13" style="1" customWidth="1"/>
    <col min="12039" max="12039" width="12.28515625" style="1" customWidth="1"/>
    <col min="12040" max="12288" width="9.140625" style="1"/>
    <col min="12289" max="12289" width="5.42578125" style="1" bestFit="1" customWidth="1"/>
    <col min="12290" max="12290" width="27.140625" style="1" customWidth="1"/>
    <col min="12291" max="12291" width="12.42578125" style="1" customWidth="1"/>
    <col min="12292" max="12292" width="13.5703125" style="1" customWidth="1"/>
    <col min="12293" max="12293" width="11.28515625" style="1" customWidth="1"/>
    <col min="12294" max="12294" width="13" style="1" customWidth="1"/>
    <col min="12295" max="12295" width="12.28515625" style="1" customWidth="1"/>
    <col min="12296" max="12544" width="9.140625" style="1"/>
    <col min="12545" max="12545" width="5.42578125" style="1" bestFit="1" customWidth="1"/>
    <col min="12546" max="12546" width="27.140625" style="1" customWidth="1"/>
    <col min="12547" max="12547" width="12.42578125" style="1" customWidth="1"/>
    <col min="12548" max="12548" width="13.5703125" style="1" customWidth="1"/>
    <col min="12549" max="12549" width="11.28515625" style="1" customWidth="1"/>
    <col min="12550" max="12550" width="13" style="1" customWidth="1"/>
    <col min="12551" max="12551" width="12.28515625" style="1" customWidth="1"/>
    <col min="12552" max="12800" width="9.140625" style="1"/>
    <col min="12801" max="12801" width="5.42578125" style="1" bestFit="1" customWidth="1"/>
    <col min="12802" max="12802" width="27.140625" style="1" customWidth="1"/>
    <col min="12803" max="12803" width="12.42578125" style="1" customWidth="1"/>
    <col min="12804" max="12804" width="13.5703125" style="1" customWidth="1"/>
    <col min="12805" max="12805" width="11.28515625" style="1" customWidth="1"/>
    <col min="12806" max="12806" width="13" style="1" customWidth="1"/>
    <col min="12807" max="12807" width="12.28515625" style="1" customWidth="1"/>
    <col min="12808" max="13056" width="9.140625" style="1"/>
    <col min="13057" max="13057" width="5.42578125" style="1" bestFit="1" customWidth="1"/>
    <col min="13058" max="13058" width="27.140625" style="1" customWidth="1"/>
    <col min="13059" max="13059" width="12.42578125" style="1" customWidth="1"/>
    <col min="13060" max="13060" width="13.5703125" style="1" customWidth="1"/>
    <col min="13061" max="13061" width="11.28515625" style="1" customWidth="1"/>
    <col min="13062" max="13062" width="13" style="1" customWidth="1"/>
    <col min="13063" max="13063" width="12.28515625" style="1" customWidth="1"/>
    <col min="13064" max="13312" width="9.140625" style="1"/>
    <col min="13313" max="13313" width="5.42578125" style="1" bestFit="1" customWidth="1"/>
    <col min="13314" max="13314" width="27.140625" style="1" customWidth="1"/>
    <col min="13315" max="13315" width="12.42578125" style="1" customWidth="1"/>
    <col min="13316" max="13316" width="13.5703125" style="1" customWidth="1"/>
    <col min="13317" max="13317" width="11.28515625" style="1" customWidth="1"/>
    <col min="13318" max="13318" width="13" style="1" customWidth="1"/>
    <col min="13319" max="13319" width="12.28515625" style="1" customWidth="1"/>
    <col min="13320" max="13568" width="9.140625" style="1"/>
    <col min="13569" max="13569" width="5.42578125" style="1" bestFit="1" customWidth="1"/>
    <col min="13570" max="13570" width="27.140625" style="1" customWidth="1"/>
    <col min="13571" max="13571" width="12.42578125" style="1" customWidth="1"/>
    <col min="13572" max="13572" width="13.5703125" style="1" customWidth="1"/>
    <col min="13573" max="13573" width="11.28515625" style="1" customWidth="1"/>
    <col min="13574" max="13574" width="13" style="1" customWidth="1"/>
    <col min="13575" max="13575" width="12.28515625" style="1" customWidth="1"/>
    <col min="13576" max="13824" width="9.140625" style="1"/>
    <col min="13825" max="13825" width="5.42578125" style="1" bestFit="1" customWidth="1"/>
    <col min="13826" max="13826" width="27.140625" style="1" customWidth="1"/>
    <col min="13827" max="13827" width="12.42578125" style="1" customWidth="1"/>
    <col min="13828" max="13828" width="13.5703125" style="1" customWidth="1"/>
    <col min="13829" max="13829" width="11.28515625" style="1" customWidth="1"/>
    <col min="13830" max="13830" width="13" style="1" customWidth="1"/>
    <col min="13831" max="13831" width="12.28515625" style="1" customWidth="1"/>
    <col min="13832" max="14080" width="9.140625" style="1"/>
    <col min="14081" max="14081" width="5.42578125" style="1" bestFit="1" customWidth="1"/>
    <col min="14082" max="14082" width="27.140625" style="1" customWidth="1"/>
    <col min="14083" max="14083" width="12.42578125" style="1" customWidth="1"/>
    <col min="14084" max="14084" width="13.5703125" style="1" customWidth="1"/>
    <col min="14085" max="14085" width="11.28515625" style="1" customWidth="1"/>
    <col min="14086" max="14086" width="13" style="1" customWidth="1"/>
    <col min="14087" max="14087" width="12.28515625" style="1" customWidth="1"/>
    <col min="14088" max="14336" width="9.140625" style="1"/>
    <col min="14337" max="14337" width="5.42578125" style="1" bestFit="1" customWidth="1"/>
    <col min="14338" max="14338" width="27.140625" style="1" customWidth="1"/>
    <col min="14339" max="14339" width="12.42578125" style="1" customWidth="1"/>
    <col min="14340" max="14340" width="13.5703125" style="1" customWidth="1"/>
    <col min="14341" max="14341" width="11.28515625" style="1" customWidth="1"/>
    <col min="14342" max="14342" width="13" style="1" customWidth="1"/>
    <col min="14343" max="14343" width="12.28515625" style="1" customWidth="1"/>
    <col min="14344" max="14592" width="9.140625" style="1"/>
    <col min="14593" max="14593" width="5.42578125" style="1" bestFit="1" customWidth="1"/>
    <col min="14594" max="14594" width="27.140625" style="1" customWidth="1"/>
    <col min="14595" max="14595" width="12.42578125" style="1" customWidth="1"/>
    <col min="14596" max="14596" width="13.5703125" style="1" customWidth="1"/>
    <col min="14597" max="14597" width="11.28515625" style="1" customWidth="1"/>
    <col min="14598" max="14598" width="13" style="1" customWidth="1"/>
    <col min="14599" max="14599" width="12.28515625" style="1" customWidth="1"/>
    <col min="14600" max="14848" width="9.140625" style="1"/>
    <col min="14849" max="14849" width="5.42578125" style="1" bestFit="1" customWidth="1"/>
    <col min="14850" max="14850" width="27.140625" style="1" customWidth="1"/>
    <col min="14851" max="14851" width="12.42578125" style="1" customWidth="1"/>
    <col min="14852" max="14852" width="13.5703125" style="1" customWidth="1"/>
    <col min="14853" max="14853" width="11.28515625" style="1" customWidth="1"/>
    <col min="14854" max="14854" width="13" style="1" customWidth="1"/>
    <col min="14855" max="14855" width="12.28515625" style="1" customWidth="1"/>
    <col min="14856" max="15104" width="9.140625" style="1"/>
    <col min="15105" max="15105" width="5.42578125" style="1" bestFit="1" customWidth="1"/>
    <col min="15106" max="15106" width="27.140625" style="1" customWidth="1"/>
    <col min="15107" max="15107" width="12.42578125" style="1" customWidth="1"/>
    <col min="15108" max="15108" width="13.5703125" style="1" customWidth="1"/>
    <col min="15109" max="15109" width="11.28515625" style="1" customWidth="1"/>
    <col min="15110" max="15110" width="13" style="1" customWidth="1"/>
    <col min="15111" max="15111" width="12.28515625" style="1" customWidth="1"/>
    <col min="15112" max="15360" width="9.140625" style="1"/>
    <col min="15361" max="15361" width="5.42578125" style="1" bestFit="1" customWidth="1"/>
    <col min="15362" max="15362" width="27.140625" style="1" customWidth="1"/>
    <col min="15363" max="15363" width="12.42578125" style="1" customWidth="1"/>
    <col min="15364" max="15364" width="13.5703125" style="1" customWidth="1"/>
    <col min="15365" max="15365" width="11.28515625" style="1" customWidth="1"/>
    <col min="15366" max="15366" width="13" style="1" customWidth="1"/>
    <col min="15367" max="15367" width="12.28515625" style="1" customWidth="1"/>
    <col min="15368" max="15616" width="9.140625" style="1"/>
    <col min="15617" max="15617" width="5.42578125" style="1" bestFit="1" customWidth="1"/>
    <col min="15618" max="15618" width="27.140625" style="1" customWidth="1"/>
    <col min="15619" max="15619" width="12.42578125" style="1" customWidth="1"/>
    <col min="15620" max="15620" width="13.5703125" style="1" customWidth="1"/>
    <col min="15621" max="15621" width="11.28515625" style="1" customWidth="1"/>
    <col min="15622" max="15622" width="13" style="1" customWidth="1"/>
    <col min="15623" max="15623" width="12.28515625" style="1" customWidth="1"/>
    <col min="15624" max="15872" width="9.140625" style="1"/>
    <col min="15873" max="15873" width="5.42578125" style="1" bestFit="1" customWidth="1"/>
    <col min="15874" max="15874" width="27.140625" style="1" customWidth="1"/>
    <col min="15875" max="15875" width="12.42578125" style="1" customWidth="1"/>
    <col min="15876" max="15876" width="13.5703125" style="1" customWidth="1"/>
    <col min="15877" max="15877" width="11.28515625" style="1" customWidth="1"/>
    <col min="15878" max="15878" width="13" style="1" customWidth="1"/>
    <col min="15879" max="15879" width="12.28515625" style="1" customWidth="1"/>
    <col min="15880" max="16128" width="9.140625" style="1"/>
    <col min="16129" max="16129" width="5.42578125" style="1" bestFit="1" customWidth="1"/>
    <col min="16130" max="16130" width="27.140625" style="1" customWidth="1"/>
    <col min="16131" max="16131" width="12.42578125" style="1" customWidth="1"/>
    <col min="16132" max="16132" width="13.5703125" style="1" customWidth="1"/>
    <col min="16133" max="16133" width="11.28515625" style="1" customWidth="1"/>
    <col min="16134" max="16134" width="13" style="1" customWidth="1"/>
    <col min="16135" max="16135" width="12.28515625" style="1" customWidth="1"/>
    <col min="16136" max="16384" width="9.140625" style="1"/>
  </cols>
  <sheetData>
    <row r="1" spans="1:7" x14ac:dyDescent="0.25">
      <c r="G1" s="3" t="s">
        <v>0</v>
      </c>
    </row>
    <row r="2" spans="1:7" s="4" customFormat="1" ht="48.75" customHeight="1" x14ac:dyDescent="0.25">
      <c r="A2" s="234" t="s">
        <v>1</v>
      </c>
      <c r="B2" s="234"/>
      <c r="C2" s="234"/>
      <c r="D2" s="234" t="s">
        <v>2</v>
      </c>
      <c r="E2" s="234"/>
      <c r="F2" s="234"/>
      <c r="G2" s="234"/>
    </row>
    <row r="3" spans="1:7" s="4" customFormat="1" ht="8.25" customHeight="1" x14ac:dyDescent="0.25">
      <c r="A3" s="235"/>
      <c r="B3" s="235"/>
      <c r="D3" s="5"/>
      <c r="E3" s="5"/>
      <c r="F3" s="29"/>
      <c r="G3" s="5"/>
    </row>
    <row r="4" spans="1:7" s="4" customFormat="1" ht="8.25" customHeight="1" x14ac:dyDescent="0.25">
      <c r="D4" s="5"/>
      <c r="E4" s="5"/>
      <c r="F4" s="29"/>
      <c r="G4" s="5"/>
    </row>
    <row r="5" spans="1:7" ht="38.25" customHeight="1" x14ac:dyDescent="0.25">
      <c r="A5" s="236" t="s">
        <v>178</v>
      </c>
      <c r="B5" s="236"/>
      <c r="C5" s="236"/>
      <c r="D5" s="236"/>
      <c r="E5" s="236"/>
      <c r="F5" s="236"/>
      <c r="G5" s="236"/>
    </row>
    <row r="6" spans="1:7" ht="9.75" customHeight="1" x14ac:dyDescent="0.25">
      <c r="A6" s="237"/>
      <c r="B6" s="238"/>
      <c r="C6" s="238"/>
      <c r="D6" s="238"/>
      <c r="E6" s="238"/>
      <c r="F6" s="238"/>
      <c r="G6" s="238"/>
    </row>
    <row r="7" spans="1:7" s="6" customFormat="1" ht="21.75" customHeight="1" x14ac:dyDescent="0.25">
      <c r="B7" s="264" t="s">
        <v>170</v>
      </c>
      <c r="C7" s="264"/>
      <c r="D7" s="264"/>
      <c r="E7" s="264"/>
      <c r="F7" s="264"/>
      <c r="G7" s="264"/>
    </row>
    <row r="8" spans="1:7" s="6" customFormat="1" ht="21.75" customHeight="1" x14ac:dyDescent="0.25">
      <c r="B8" s="264" t="s">
        <v>171</v>
      </c>
      <c r="C8" s="264"/>
      <c r="D8" s="264"/>
      <c r="E8" s="264"/>
      <c r="F8" s="264"/>
      <c r="G8" s="264"/>
    </row>
    <row r="9" spans="1:7" s="6" customFormat="1" ht="21.75" customHeight="1" x14ac:dyDescent="0.25">
      <c r="B9" s="264" t="s">
        <v>172</v>
      </c>
      <c r="C9" s="264"/>
      <c r="D9" s="264"/>
      <c r="E9" s="264"/>
      <c r="F9" s="264"/>
      <c r="G9" s="264"/>
    </row>
    <row r="10" spans="1:7" s="6" customFormat="1" ht="21.75" customHeight="1" x14ac:dyDescent="0.25">
      <c r="B10" s="264" t="s">
        <v>173</v>
      </c>
      <c r="C10" s="264"/>
      <c r="D10" s="264"/>
      <c r="E10" s="264"/>
      <c r="F10" s="264"/>
      <c r="G10" s="264"/>
    </row>
    <row r="11" spans="1:7" ht="12.75" customHeight="1" x14ac:dyDescent="0.25"/>
    <row r="12" spans="1:7" s="4" customFormat="1" ht="58.5" customHeight="1" x14ac:dyDescent="0.25">
      <c r="A12" s="7" t="s">
        <v>3</v>
      </c>
      <c r="B12" s="195" t="s">
        <v>4</v>
      </c>
      <c r="C12" s="195"/>
      <c r="D12" s="195"/>
      <c r="E12" s="7" t="s">
        <v>5</v>
      </c>
      <c r="F12" s="30" t="s">
        <v>6</v>
      </c>
      <c r="G12" s="7" t="s">
        <v>7</v>
      </c>
    </row>
    <row r="13" spans="1:7" s="4" customFormat="1" ht="12" customHeight="1" x14ac:dyDescent="0.25">
      <c r="A13" s="9" t="s">
        <v>8</v>
      </c>
      <c r="B13" s="242" t="s">
        <v>9</v>
      </c>
      <c r="C13" s="243"/>
      <c r="D13" s="244"/>
      <c r="E13" s="9" t="s">
        <v>10</v>
      </c>
      <c r="F13" s="9" t="s">
        <v>11</v>
      </c>
      <c r="G13" s="9" t="s">
        <v>12</v>
      </c>
    </row>
    <row r="14" spans="1:7" s="4" customFormat="1" ht="87.6" customHeight="1" x14ac:dyDescent="0.25">
      <c r="A14" s="7" t="s">
        <v>13</v>
      </c>
      <c r="B14" s="245" t="s">
        <v>14</v>
      </c>
      <c r="C14" s="245"/>
      <c r="D14" s="245"/>
      <c r="E14" s="10">
        <f>E15+E19+E25+E28</f>
        <v>20</v>
      </c>
      <c r="F14" s="11">
        <f>ROUND(F15+F19+F25+F28,1)</f>
        <v>20</v>
      </c>
      <c r="G14" s="31"/>
    </row>
    <row r="15" spans="1:7" s="14" customFormat="1" ht="33.950000000000003" customHeight="1" x14ac:dyDescent="0.25">
      <c r="A15" s="13">
        <v>1</v>
      </c>
      <c r="B15" s="245" t="s">
        <v>15</v>
      </c>
      <c r="C15" s="245"/>
      <c r="D15" s="245"/>
      <c r="E15" s="10">
        <f>5-(E16+E17+E18)</f>
        <v>5</v>
      </c>
      <c r="F15" s="11">
        <f>ROUND(5-(F16+F17+F18),1)</f>
        <v>5</v>
      </c>
      <c r="G15" s="31"/>
    </row>
    <row r="16" spans="1:7" s="14" customFormat="1" ht="122.25" customHeight="1" x14ac:dyDescent="0.25">
      <c r="A16" s="13" t="s">
        <v>16</v>
      </c>
      <c r="B16" s="239" t="s">
        <v>17</v>
      </c>
      <c r="C16" s="240"/>
      <c r="D16" s="241"/>
      <c r="E16" s="15"/>
      <c r="F16" s="19"/>
      <c r="G16" s="13"/>
    </row>
    <row r="17" spans="1:7" s="18" customFormat="1" ht="105.75" customHeight="1" x14ac:dyDescent="0.25">
      <c r="A17" s="13" t="s">
        <v>18</v>
      </c>
      <c r="B17" s="239" t="s">
        <v>66</v>
      </c>
      <c r="C17" s="240"/>
      <c r="D17" s="241"/>
      <c r="E17" s="15"/>
      <c r="F17" s="19"/>
      <c r="G17" s="17"/>
    </row>
    <row r="18" spans="1:7" s="18" customFormat="1" ht="77.25" customHeight="1" x14ac:dyDescent="0.25">
      <c r="A18" s="13" t="s">
        <v>20</v>
      </c>
      <c r="B18" s="239" t="s">
        <v>67</v>
      </c>
      <c r="C18" s="240"/>
      <c r="D18" s="241"/>
      <c r="E18" s="15"/>
      <c r="F18" s="19"/>
      <c r="G18" s="13"/>
    </row>
    <row r="19" spans="1:7" s="18" customFormat="1" ht="48.95" customHeight="1" x14ac:dyDescent="0.25">
      <c r="A19" s="13">
        <v>2</v>
      </c>
      <c r="B19" s="246" t="s">
        <v>22</v>
      </c>
      <c r="C19" s="247"/>
      <c r="D19" s="248"/>
      <c r="E19" s="10">
        <f>6-(E20+E21+E22+E23+E24)</f>
        <v>6</v>
      </c>
      <c r="F19" s="11">
        <f>ROUND(6-(F20+F21+F22+F23+F24),1)</f>
        <v>6</v>
      </c>
      <c r="G19" s="17"/>
    </row>
    <row r="20" spans="1:7" s="18" customFormat="1" ht="35.1" customHeight="1" x14ac:dyDescent="0.25">
      <c r="A20" s="19" t="s">
        <v>23</v>
      </c>
      <c r="B20" s="239" t="s">
        <v>24</v>
      </c>
      <c r="C20" s="240"/>
      <c r="D20" s="241"/>
      <c r="E20" s="20"/>
      <c r="F20" s="19"/>
      <c r="G20" s="17"/>
    </row>
    <row r="21" spans="1:7" s="18" customFormat="1" ht="38.25" customHeight="1" x14ac:dyDescent="0.25">
      <c r="A21" s="19" t="s">
        <v>25</v>
      </c>
      <c r="B21" s="239" t="s">
        <v>26</v>
      </c>
      <c r="C21" s="240"/>
      <c r="D21" s="241"/>
      <c r="E21" s="20"/>
      <c r="F21" s="19"/>
      <c r="G21" s="21"/>
    </row>
    <row r="22" spans="1:7" s="18" customFormat="1" ht="48.75" customHeight="1" x14ac:dyDescent="0.25">
      <c r="A22" s="13" t="s">
        <v>27</v>
      </c>
      <c r="B22" s="239" t="s">
        <v>68</v>
      </c>
      <c r="C22" s="240"/>
      <c r="D22" s="241"/>
      <c r="E22" s="15"/>
      <c r="F22" s="19"/>
      <c r="G22" s="22"/>
    </row>
    <row r="23" spans="1:7" s="18" customFormat="1" ht="48.2" customHeight="1" x14ac:dyDescent="0.25">
      <c r="A23" s="13" t="s">
        <v>29</v>
      </c>
      <c r="B23" s="239" t="s">
        <v>69</v>
      </c>
      <c r="C23" s="240"/>
      <c r="D23" s="241"/>
      <c r="E23" s="15"/>
      <c r="F23" s="19"/>
      <c r="G23" s="22"/>
    </row>
    <row r="24" spans="1:7" s="18" customFormat="1" ht="40.15" customHeight="1" x14ac:dyDescent="0.25">
      <c r="A24" s="13" t="s">
        <v>31</v>
      </c>
      <c r="B24" s="239" t="s">
        <v>70</v>
      </c>
      <c r="C24" s="240"/>
      <c r="D24" s="241"/>
      <c r="E24" s="15"/>
      <c r="F24" s="19"/>
      <c r="G24" s="17"/>
    </row>
    <row r="25" spans="1:7" s="14" customFormat="1" ht="38.85" customHeight="1" x14ac:dyDescent="0.25">
      <c r="A25" s="13">
        <v>3</v>
      </c>
      <c r="B25" s="246" t="s">
        <v>33</v>
      </c>
      <c r="C25" s="247"/>
      <c r="D25" s="248"/>
      <c r="E25" s="10">
        <f>5-(E26+E27)</f>
        <v>5</v>
      </c>
      <c r="F25" s="11">
        <f>ROUND(5-(F26+F27),1)</f>
        <v>5</v>
      </c>
      <c r="G25" s="31"/>
    </row>
    <row r="26" spans="1:7" s="18" customFormat="1" ht="83.25" customHeight="1" x14ac:dyDescent="0.25">
      <c r="A26" s="13" t="s">
        <v>34</v>
      </c>
      <c r="B26" s="239" t="s">
        <v>35</v>
      </c>
      <c r="C26" s="240"/>
      <c r="D26" s="241"/>
      <c r="E26" s="15"/>
      <c r="F26" s="19"/>
      <c r="G26" s="17"/>
    </row>
    <row r="27" spans="1:7" s="18" customFormat="1" ht="57.6" customHeight="1" x14ac:dyDescent="0.25">
      <c r="A27" s="13" t="s">
        <v>36</v>
      </c>
      <c r="B27" s="239" t="s">
        <v>71</v>
      </c>
      <c r="C27" s="240"/>
      <c r="D27" s="241"/>
      <c r="E27" s="15"/>
      <c r="F27" s="19"/>
      <c r="G27" s="17"/>
    </row>
    <row r="28" spans="1:7" s="18" customFormat="1" ht="138" customHeight="1" x14ac:dyDescent="0.25">
      <c r="A28" s="23">
        <v>4</v>
      </c>
      <c r="B28" s="246" t="s">
        <v>38</v>
      </c>
      <c r="C28" s="247"/>
      <c r="D28" s="248"/>
      <c r="E28" s="10">
        <f>4-(E29+E30+E31)</f>
        <v>4</v>
      </c>
      <c r="F28" s="11">
        <f>ROUND(4-(F29+F30+F31),1)</f>
        <v>4</v>
      </c>
      <c r="G28" s="17"/>
    </row>
    <row r="29" spans="1:7" s="18" customFormat="1" ht="52.5" customHeight="1" x14ac:dyDescent="0.25">
      <c r="A29" s="13" t="s">
        <v>39</v>
      </c>
      <c r="B29" s="239" t="s">
        <v>40</v>
      </c>
      <c r="C29" s="240"/>
      <c r="D29" s="241"/>
      <c r="E29" s="15"/>
      <c r="F29" s="19"/>
      <c r="G29" s="17"/>
    </row>
    <row r="30" spans="1:7" s="18" customFormat="1" ht="49.5" customHeight="1" x14ac:dyDescent="0.25">
      <c r="A30" s="13" t="s">
        <v>41</v>
      </c>
      <c r="B30" s="239" t="s">
        <v>42</v>
      </c>
      <c r="C30" s="240"/>
      <c r="D30" s="241"/>
      <c r="E30" s="15"/>
      <c r="F30" s="19"/>
      <c r="G30" s="17"/>
    </row>
    <row r="31" spans="1:7" s="18" customFormat="1" ht="57" customHeight="1" x14ac:dyDescent="0.25">
      <c r="A31" s="13" t="s">
        <v>43</v>
      </c>
      <c r="B31" s="239" t="s">
        <v>44</v>
      </c>
      <c r="C31" s="240"/>
      <c r="D31" s="241"/>
      <c r="E31" s="15"/>
      <c r="F31" s="19"/>
      <c r="G31" s="17"/>
    </row>
    <row r="32" spans="1:7" s="18" customFormat="1" ht="31.35" customHeight="1" x14ac:dyDescent="0.25">
      <c r="A32" s="7" t="s">
        <v>45</v>
      </c>
      <c r="B32" s="249" t="s">
        <v>46</v>
      </c>
      <c r="C32" s="250"/>
      <c r="D32" s="251"/>
      <c r="E32" s="10">
        <f>E33+E35+E37+E39+E41+E43</f>
        <v>20</v>
      </c>
      <c r="F32" s="11">
        <f>ROUND(F33+F35+F37+F39+F41+F43,1)</f>
        <v>14</v>
      </c>
      <c r="G32" s="17"/>
    </row>
    <row r="33" spans="1:7" s="4" customFormat="1" ht="66.75" customHeight="1" x14ac:dyDescent="0.25">
      <c r="A33" s="13">
        <v>5</v>
      </c>
      <c r="B33" s="245" t="s">
        <v>72</v>
      </c>
      <c r="C33" s="245"/>
      <c r="D33" s="245"/>
      <c r="E33" s="10">
        <v>1</v>
      </c>
      <c r="F33" s="11">
        <f>IF(F34&gt;1,"1",F34)</f>
        <v>1</v>
      </c>
      <c r="G33" s="31"/>
    </row>
    <row r="34" spans="1:7" s="14" customFormat="1" ht="117" customHeight="1" x14ac:dyDescent="0.25">
      <c r="A34" s="13"/>
      <c r="B34" s="252" t="s">
        <v>73</v>
      </c>
      <c r="C34" s="252"/>
      <c r="D34" s="252"/>
      <c r="E34" s="10"/>
      <c r="F34" s="16">
        <v>1</v>
      </c>
      <c r="G34" s="31"/>
    </row>
    <row r="35" spans="1:7" s="18" customFormat="1" ht="30.75" customHeight="1" x14ac:dyDescent="0.25">
      <c r="A35" s="13">
        <v>6</v>
      </c>
      <c r="B35" s="246" t="s">
        <v>74</v>
      </c>
      <c r="C35" s="247"/>
      <c r="D35" s="248"/>
      <c r="E35" s="10">
        <v>2</v>
      </c>
      <c r="F35" s="11">
        <f>IF(F36&gt;2,"2",F36)</f>
        <v>1</v>
      </c>
      <c r="G35" s="32"/>
    </row>
    <row r="36" spans="1:7" s="18" customFormat="1" ht="48.2" customHeight="1" x14ac:dyDescent="0.25">
      <c r="A36" s="13"/>
      <c r="B36" s="253" t="s">
        <v>75</v>
      </c>
      <c r="C36" s="254"/>
      <c r="D36" s="255"/>
      <c r="E36" s="10"/>
      <c r="F36" s="16">
        <v>1</v>
      </c>
      <c r="G36" s="17"/>
    </row>
    <row r="37" spans="1:7" s="18" customFormat="1" ht="35.65" customHeight="1" x14ac:dyDescent="0.25">
      <c r="A37" s="13">
        <v>7</v>
      </c>
      <c r="B37" s="246" t="s">
        <v>51</v>
      </c>
      <c r="C37" s="247"/>
      <c r="D37" s="248"/>
      <c r="E37" s="10">
        <v>2</v>
      </c>
      <c r="F37" s="11">
        <f>IF(F38&gt;2,"2",F38)</f>
        <v>2</v>
      </c>
      <c r="G37" s="13"/>
    </row>
    <row r="38" spans="1:7" s="14" customFormat="1" ht="55.7" customHeight="1" x14ac:dyDescent="0.25">
      <c r="A38" s="13"/>
      <c r="B38" s="239" t="s">
        <v>76</v>
      </c>
      <c r="C38" s="240"/>
      <c r="D38" s="241"/>
      <c r="E38" s="10"/>
      <c r="F38" s="16">
        <v>2</v>
      </c>
      <c r="G38" s="31"/>
    </row>
    <row r="39" spans="1:7" s="18" customFormat="1" ht="40.700000000000003" customHeight="1" x14ac:dyDescent="0.25">
      <c r="A39" s="13">
        <v>8</v>
      </c>
      <c r="B39" s="246" t="s">
        <v>53</v>
      </c>
      <c r="C39" s="247"/>
      <c r="D39" s="248"/>
      <c r="E39" s="10">
        <v>2</v>
      </c>
      <c r="F39" s="11">
        <f>IF(F40&gt;2,"2",F40)</f>
        <v>2</v>
      </c>
      <c r="G39" s="17"/>
    </row>
    <row r="40" spans="1:7" s="18" customFormat="1" ht="66.75" customHeight="1" x14ac:dyDescent="0.25">
      <c r="A40" s="13"/>
      <c r="B40" s="239" t="s">
        <v>77</v>
      </c>
      <c r="C40" s="240"/>
      <c r="D40" s="241"/>
      <c r="E40" s="10"/>
      <c r="F40" s="16">
        <v>2</v>
      </c>
      <c r="G40" s="17"/>
    </row>
    <row r="41" spans="1:7" s="18" customFormat="1" ht="161.25" customHeight="1" x14ac:dyDescent="0.25">
      <c r="A41" s="13">
        <v>9</v>
      </c>
      <c r="B41" s="246" t="s">
        <v>78</v>
      </c>
      <c r="C41" s="247"/>
      <c r="D41" s="248"/>
      <c r="E41" s="10">
        <v>8</v>
      </c>
      <c r="F41" s="11">
        <v>8</v>
      </c>
      <c r="G41" s="142"/>
    </row>
    <row r="42" spans="1:7" s="18" customFormat="1" ht="118.5" customHeight="1" x14ac:dyDescent="0.25">
      <c r="A42" s="13"/>
      <c r="B42" s="239" t="s">
        <v>79</v>
      </c>
      <c r="C42" s="240"/>
      <c r="D42" s="241"/>
      <c r="E42" s="10"/>
      <c r="F42" s="16">
        <v>0</v>
      </c>
      <c r="G42" s="17"/>
    </row>
    <row r="43" spans="1:7" s="18" customFormat="1" ht="38.25" customHeight="1" x14ac:dyDescent="0.25">
      <c r="A43" s="13">
        <v>10</v>
      </c>
      <c r="B43" s="246" t="s">
        <v>80</v>
      </c>
      <c r="C43" s="247"/>
      <c r="D43" s="248"/>
      <c r="E43" s="10">
        <v>5</v>
      </c>
      <c r="F43" s="11">
        <f>IF(F44&gt;5,"5",F44)</f>
        <v>0</v>
      </c>
      <c r="G43" s="17"/>
    </row>
    <row r="44" spans="1:7" s="14" customFormat="1" ht="138.75" customHeight="1" x14ac:dyDescent="0.25">
      <c r="A44" s="13"/>
      <c r="B44" s="239" t="s">
        <v>81</v>
      </c>
      <c r="C44" s="240"/>
      <c r="D44" s="241"/>
      <c r="E44" s="10"/>
      <c r="F44" s="16"/>
      <c r="G44" s="31"/>
    </row>
    <row r="45" spans="1:7" s="4" customFormat="1" ht="24.75" customHeight="1" x14ac:dyDescent="0.25">
      <c r="A45" s="7"/>
      <c r="B45" s="257" t="s">
        <v>62</v>
      </c>
      <c r="C45" s="258"/>
      <c r="D45" s="259"/>
      <c r="E45" s="25">
        <f>E14+E32</f>
        <v>40</v>
      </c>
      <c r="F45" s="25">
        <f>F14+F32</f>
        <v>34</v>
      </c>
      <c r="G45" s="7"/>
    </row>
    <row r="46" spans="1:7" ht="9.75" customHeight="1" x14ac:dyDescent="0.25">
      <c r="C46" s="2"/>
      <c r="D46" s="2"/>
    </row>
    <row r="47" spans="1:7" ht="27.75" customHeight="1" x14ac:dyDescent="0.25">
      <c r="B47" s="260" t="s">
        <v>63</v>
      </c>
      <c r="C47" s="260"/>
      <c r="D47" s="260"/>
      <c r="E47" s="260"/>
    </row>
    <row r="48" spans="1:7" ht="78.400000000000006" customHeight="1" x14ac:dyDescent="0.25">
      <c r="A48" s="263" t="s">
        <v>210</v>
      </c>
      <c r="B48" s="263"/>
      <c r="C48" s="263"/>
      <c r="D48" s="263"/>
      <c r="E48" s="263"/>
      <c r="F48" s="263"/>
      <c r="G48" s="263"/>
    </row>
    <row r="49" spans="4:7" s="4" customFormat="1" ht="20.25" customHeight="1" x14ac:dyDescent="0.25">
      <c r="D49" s="262" t="s">
        <v>183</v>
      </c>
      <c r="E49" s="262"/>
      <c r="F49" s="262"/>
      <c r="G49" s="262"/>
    </row>
    <row r="50" spans="4:7" ht="16.5" x14ac:dyDescent="0.25">
      <c r="D50" s="234" t="s">
        <v>64</v>
      </c>
      <c r="E50" s="234"/>
      <c r="F50" s="234"/>
      <c r="G50" s="234"/>
    </row>
    <row r="51" spans="4:7" x14ac:dyDescent="0.25">
      <c r="D51" s="237" t="s">
        <v>65</v>
      </c>
      <c r="E51" s="237"/>
      <c r="F51" s="237"/>
      <c r="G51" s="237"/>
    </row>
    <row r="57" spans="4:7" ht="16.5" x14ac:dyDescent="0.25">
      <c r="D57" s="235" t="s">
        <v>145</v>
      </c>
      <c r="E57" s="235"/>
      <c r="F57" s="235"/>
      <c r="G57" s="235"/>
    </row>
  </sheetData>
  <mergeCells count="49">
    <mergeCell ref="D57:G57"/>
    <mergeCell ref="B45:D45"/>
    <mergeCell ref="B47:E47"/>
    <mergeCell ref="A48:G48"/>
    <mergeCell ref="D49:G49"/>
    <mergeCell ref="D50:G50"/>
    <mergeCell ref="D51:G51"/>
    <mergeCell ref="B44:D44"/>
    <mergeCell ref="B33:D33"/>
    <mergeCell ref="B34:D34"/>
    <mergeCell ref="B35:D35"/>
    <mergeCell ref="B36:D36"/>
    <mergeCell ref="B37:D37"/>
    <mergeCell ref="B38:D38"/>
    <mergeCell ref="B39:D39"/>
    <mergeCell ref="B40:D40"/>
    <mergeCell ref="B41:D41"/>
    <mergeCell ref="B42:D42"/>
    <mergeCell ref="B43:D43"/>
    <mergeCell ref="B32:D32"/>
    <mergeCell ref="B21:D21"/>
    <mergeCell ref="B22:D22"/>
    <mergeCell ref="B23:D23"/>
    <mergeCell ref="B24:D24"/>
    <mergeCell ref="B25:D25"/>
    <mergeCell ref="B26:D26"/>
    <mergeCell ref="B27:D27"/>
    <mergeCell ref="B28:D28"/>
    <mergeCell ref="B29:D29"/>
    <mergeCell ref="B30:D30"/>
    <mergeCell ref="B31:D31"/>
    <mergeCell ref="B20:D20"/>
    <mergeCell ref="B8:G8"/>
    <mergeCell ref="B9:G9"/>
    <mergeCell ref="B10:G10"/>
    <mergeCell ref="B12:D12"/>
    <mergeCell ref="B13:D13"/>
    <mergeCell ref="B14:D14"/>
    <mergeCell ref="B15:D15"/>
    <mergeCell ref="B16:D16"/>
    <mergeCell ref="B17:D17"/>
    <mergeCell ref="B18:D18"/>
    <mergeCell ref="B19:D19"/>
    <mergeCell ref="B7:G7"/>
    <mergeCell ref="A2:C2"/>
    <mergeCell ref="D2:G2"/>
    <mergeCell ref="A3:B3"/>
    <mergeCell ref="A5:G5"/>
    <mergeCell ref="A6:G6"/>
  </mergeCells>
  <pageMargins left="0.11811023622047245" right="0.11811023622047245" top="0.35433070866141736" bottom="0.35433070866141736" header="0.31496062992125984" footer="0.31496062992125984"/>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TỔNG ĐIỂM CỘNG-TRỪ</vt:lpstr>
      <vt:lpstr>KL CV 10%</vt:lpstr>
      <vt:lpstr>Mẫu 4A</vt:lpstr>
      <vt:lpstr>Quan Ly-C. Uyên</vt:lpstr>
      <vt:lpstr>Nhan Vien-Lan Anh</vt:lpstr>
      <vt:lpstr>Nhan Vien-Huyền</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MrTri</dc:creator>
  <cp:lastModifiedBy>YTE2</cp:lastModifiedBy>
  <cp:lastPrinted>2020-06-23T04:28:10Z</cp:lastPrinted>
  <dcterms:created xsi:type="dcterms:W3CDTF">2020-06-22T01:05:08Z</dcterms:created>
  <dcterms:modified xsi:type="dcterms:W3CDTF">2020-09-26T08:18:02Z</dcterms:modified>
</cp:coreProperties>
</file>